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Burlington Water\FY2025-2026 Burlington Water District\"/>
    </mc:Choice>
  </mc:AlternateContent>
  <xr:revisionPtr revIDLastSave="0" documentId="13_ncr:1_{A33EEC8D-D604-458C-AAE8-AB9188D7D9CD}" xr6:coauthVersionLast="47" xr6:coauthVersionMax="47" xr10:uidLastSave="{00000000-0000-0000-0000-000000000000}"/>
  <bookViews>
    <workbookView xWindow="-108" yWindow="-108" windowWidth="23256" windowHeight="12456" xr2:uid="{D90AB834-38E4-49F5-A628-7A8EF9BC7E33}"/>
  </bookViews>
  <sheets>
    <sheet name="Sheet1" sheetId="1" r:id="rId1"/>
    <sheet name="Sheet2" sheetId="2"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7" i="2" l="1"/>
  <c r="B7" i="2"/>
  <c r="B17" i="2" s="1"/>
  <c r="O17" i="2"/>
  <c r="N17" i="2"/>
  <c r="K17" i="2"/>
  <c r="J17" i="2"/>
  <c r="F17" i="2"/>
  <c r="G17" i="2"/>
  <c r="I35" i="1"/>
  <c r="E41" i="1"/>
  <c r="E42" i="1"/>
  <c r="E43" i="1"/>
  <c r="H26" i="1"/>
  <c r="H27" i="1" s="1"/>
  <c r="H16" i="1" l="1"/>
  <c r="H28" i="1" s="1"/>
  <c r="E16" i="1"/>
</calcChain>
</file>

<file path=xl/sharedStrings.xml><?xml version="1.0" encoding="utf-8"?>
<sst xmlns="http://schemas.openxmlformats.org/spreadsheetml/2006/main" count="177" uniqueCount="120">
  <si>
    <t>OAWU Water Rate Study Checklist</t>
  </si>
  <si>
    <t>Following information to assist OAWU in determining cost of Water Rate Study</t>
  </si>
  <si>
    <t>Water System Name:</t>
  </si>
  <si>
    <t>Ph #:</t>
  </si>
  <si>
    <t>Initial Contact:</t>
  </si>
  <si>
    <t>Completion Date</t>
  </si>
  <si>
    <t xml:space="preserve">Contact Person(s) </t>
  </si>
  <si>
    <t>Lead Contact Person:</t>
  </si>
  <si>
    <t>Fiscal Year of Study</t>
  </si>
  <si>
    <t>Additional Years</t>
  </si>
  <si>
    <t>Last Year Rates were studied, adjusted</t>
  </si>
  <si>
    <t>Budget Information:</t>
  </si>
  <si>
    <t>Current Budget</t>
  </si>
  <si>
    <t>Proposed Budget</t>
  </si>
  <si>
    <t>Total Materials and Services</t>
  </si>
  <si>
    <t>Annual Debt Service</t>
  </si>
  <si>
    <t>Are you currently operating within the budget? YES / NO  Explain:</t>
  </si>
  <si>
    <t>Does base rate meet the fixed cost needs, should it be raised or lowered, your preference?</t>
  </si>
  <si>
    <t>Balance of reserves, are the funds declining, average withdrawal past 3 years?</t>
  </si>
  <si>
    <t>Average Withdrawal</t>
  </si>
  <si>
    <t>Capital Improvement Planning</t>
  </si>
  <si>
    <t>Number of Connections</t>
  </si>
  <si>
    <t>Size</t>
  </si>
  <si>
    <t>Residential</t>
  </si>
  <si>
    <t>Outside</t>
  </si>
  <si>
    <t>Commercial</t>
  </si>
  <si>
    <t>5/8 by 3/4 in</t>
  </si>
  <si>
    <t>5/8 by 3/4" out</t>
  </si>
  <si>
    <t>1"</t>
  </si>
  <si>
    <t>2"</t>
  </si>
  <si>
    <t>3"</t>
  </si>
  <si>
    <t>4"</t>
  </si>
  <si>
    <t>6"</t>
  </si>
  <si>
    <t>Please confirm how water is measured - gallons or cubic feet</t>
  </si>
  <si>
    <t>Please provide a copy of the existing rates</t>
  </si>
  <si>
    <t>Please provide agreements with special customers, bulk water, discounts, non-billing</t>
  </si>
  <si>
    <t>1.5"</t>
  </si>
  <si>
    <t>Allowance</t>
  </si>
  <si>
    <t>Gallons or Cubic feet</t>
  </si>
  <si>
    <r>
      <t xml:space="preserve">Water </t>
    </r>
    <r>
      <rPr>
        <b/>
        <sz val="12"/>
        <color theme="1"/>
        <rFont val="Calibri"/>
        <family val="2"/>
        <scheme val="minor"/>
      </rPr>
      <t xml:space="preserve">Produced </t>
    </r>
    <r>
      <rPr>
        <sz val="12"/>
        <color theme="1"/>
        <rFont val="Calibri"/>
        <family val="2"/>
        <scheme val="minor"/>
      </rPr>
      <t>- MG</t>
    </r>
  </si>
  <si>
    <r>
      <t>Water</t>
    </r>
    <r>
      <rPr>
        <b/>
        <sz val="12"/>
        <color theme="1"/>
        <rFont val="Calibri"/>
        <family val="2"/>
        <scheme val="minor"/>
      </rPr>
      <t xml:space="preserve"> Sold </t>
    </r>
    <r>
      <rPr>
        <sz val="12"/>
        <color theme="1"/>
        <rFont val="Calibri"/>
        <family val="2"/>
        <scheme val="minor"/>
      </rPr>
      <t>- MG</t>
    </r>
  </si>
  <si>
    <t>Preference of single line charge or tiered approach - consumption based</t>
  </si>
  <si>
    <t>Provide revenues associated with special local improvement districts - single figure</t>
  </si>
  <si>
    <t xml:space="preserve">   Existing - Adopted budget</t>
  </si>
  <si>
    <t>Contingency Planning Monies</t>
  </si>
  <si>
    <t>Total Personnel Services</t>
  </si>
  <si>
    <t>A</t>
  </si>
  <si>
    <t>Allowances:</t>
  </si>
  <si>
    <t>Only SFR, not for commercial, industrial</t>
  </si>
  <si>
    <t>i</t>
  </si>
  <si>
    <t>ii</t>
  </si>
  <si>
    <t>iii</t>
  </si>
  <si>
    <t>B</t>
  </si>
  <si>
    <t>Base Rates (BR)</t>
  </si>
  <si>
    <t>C</t>
  </si>
  <si>
    <t>Consumption Rate (CR) - $ per unit of water consumed</t>
  </si>
  <si>
    <t>Tiers - set up with run and rise approach, align with usage</t>
  </si>
  <si>
    <t>Not used</t>
  </si>
  <si>
    <t>Future Implementations</t>
  </si>
  <si>
    <t>Total Dollar Amount</t>
  </si>
  <si>
    <t>Special Circumstances</t>
  </si>
  <si>
    <t>Single large user - &gt; 20% of all water sold</t>
  </si>
  <si>
    <t>Outside boundary services - intertie special pricing</t>
  </si>
  <si>
    <t>Local Improvement District revenues / taxation</t>
  </si>
  <si>
    <t>Yes</t>
  </si>
  <si>
    <t>No</t>
  </si>
  <si>
    <t>Points to consider for the new rate structure</t>
  </si>
  <si>
    <t>What did you like or not like with the last rate study?</t>
  </si>
  <si>
    <t>%</t>
  </si>
  <si>
    <t>$</t>
  </si>
  <si>
    <t>Sub-Total</t>
  </si>
  <si>
    <t>System improvements to be paid by rate payers, smaller size and costs projects</t>
  </si>
  <si>
    <t>Listed Projects and Engineering Costs</t>
  </si>
  <si>
    <t>Example</t>
  </si>
  <si>
    <t>c.</t>
  </si>
  <si>
    <t>b.</t>
  </si>
  <si>
    <t>a.</t>
  </si>
  <si>
    <t>New Disinfection System</t>
  </si>
  <si>
    <t>CIP Subtotal</t>
  </si>
  <si>
    <t xml:space="preserve">Total Budget </t>
  </si>
  <si>
    <t>3- Year Average</t>
  </si>
  <si>
    <t>*</t>
  </si>
  <si>
    <t xml:space="preserve">Current - Proposed Budgets subtotal * are figures designated to operate the utility annually. </t>
  </si>
  <si>
    <t>Capital Improvement planning designates dollars for smaller improvement(s) to be completed over the upcoming three years, with total dollars collected over three years as an average additional revenue requirements.</t>
  </si>
  <si>
    <t>a) Zero allowance or the b) same for all users , or c) only for Residential</t>
  </si>
  <si>
    <t>Are meter ratios currently being used? Y / N</t>
  </si>
  <si>
    <t>Should the base rate be % of budget?</t>
  </si>
  <si>
    <t>Should Commercial - Industrial - same BR or adjusted upward?</t>
  </si>
  <si>
    <t>Should Outside customers - same BR or adusted upward?</t>
  </si>
  <si>
    <t>Do curent rates match delivery cost or lower?</t>
  </si>
  <si>
    <t>Single tier - same unit rate for all water consumed</t>
  </si>
  <si>
    <t>Multi-tier - increase in unit rate for more water consumed</t>
  </si>
  <si>
    <t>Is it established or needs review?</t>
  </si>
  <si>
    <t xml:space="preserve">Note: All suggestions found in this study are based on information provided by water system personnel and admim staff using standard commonly accepted practices in the profession. Consider the next 4 years, changes in staff, contract services, changes in # of taps, (+ or -). Upon receipt of the questionnaire and information, Oregon Association of Water Utilities will provide a cost estimate for a water rate study. </t>
  </si>
  <si>
    <t>Burlington Water District</t>
  </si>
  <si>
    <t>503-318-7732</t>
  </si>
  <si>
    <t>Dan Zimmerman</t>
  </si>
  <si>
    <t>Same</t>
  </si>
  <si>
    <t>Adjusted annually, last july 1 2025</t>
  </si>
  <si>
    <t>Yes, the district is currently and historically operated within the budget.</t>
  </si>
  <si>
    <t>Last evealuated by the OAWU 2021 Rate Study. The suggested increases were followed.  It would be good to have this evaluated again.  See how the current fixed charge % is compared to overall revenue and advise for a district of this size if they are in a good position or if further adjustments are needed to move toward greater fixed income.</t>
  </si>
  <si>
    <t>Placeholder for Projects</t>
  </si>
  <si>
    <t>Water Produced</t>
  </si>
  <si>
    <t>January</t>
  </si>
  <si>
    <t>February</t>
  </si>
  <si>
    <t>March</t>
  </si>
  <si>
    <t>April</t>
  </si>
  <si>
    <t>May</t>
  </si>
  <si>
    <t>June</t>
  </si>
  <si>
    <t>July</t>
  </si>
  <si>
    <t>August</t>
  </si>
  <si>
    <t>September</t>
  </si>
  <si>
    <t>October</t>
  </si>
  <si>
    <t>November</t>
  </si>
  <si>
    <t>December</t>
  </si>
  <si>
    <t>CCF</t>
  </si>
  <si>
    <t>Total</t>
  </si>
  <si>
    <t>NA</t>
  </si>
  <si>
    <t>I think the biggest thing the board appreciated last time was having some plan for the rates that alligned with the financial needs of the district.  They also liked the approach of moving toward a higher fixed revenue.  The District implemented all the rate increases over the years that were outlined. I'm sure they would appreciate an update on this to know based off the current rates how much fixed versus variable income they recieve. And if more focus on fixed income is still needed.  The things that I know I heard from prior board members is they were not certain if the counts were correct for the number of meters and I think there was confusion on how the study worked. So they mostly just used it as a guide for rate setting.  I also do not understand the structure of the revenue. I only get a lump some of the revenues each month.  I think the consultant should work with Hiland and a member of the board to get a better sense of the customer count and in district verses out of district customer status.</t>
  </si>
  <si>
    <t>I think that these are questions that should be addressed between the consultant and the board.  I think the current structure works, and has banked lots of reserve cash for the district. Lots of cash on hand.  I have advised they continue to invest in the District and address some of the master plan capital projects.  The District completed a new 20 year master plan and so the idea is that the study can take into affect the capital project schedule and ensure that rates/increases account for those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</si>
</sst>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x14ac:knownFonts="1">
    <font>
      <sz val="11"/>
      <color theme="1"/>
      <name val="Calibri"/>
      <family val="2"/>
      <scheme val="minor"/>
    </font>
    <font>
      <sz val="11"/>
      <color theme="1"/>
      <name val="Calibri"/>
      <family val="2"/>
      <scheme val="minor"/>
    </font>
    <font>
      <sz val="12"/>
      <color theme="1"/>
      <name val="Calibri"/>
      <family val="2"/>
      <scheme val="minor"/>
    </font>
    <font>
      <sz val="8"/>
      <name val="Calibri"/>
      <family val="2"/>
      <scheme val="minor"/>
    </font>
    <font>
      <b/>
      <sz val="12"/>
      <color theme="1"/>
      <name val="Calibri"/>
      <family val="2"/>
      <scheme val="minor"/>
    </font>
    <font>
      <sz val="12"/>
      <color rgb="FF0000FF"/>
      <name val="Calibri"/>
      <family val="2"/>
      <scheme val="minor"/>
    </font>
    <font>
      <sz val="12"/>
      <color rgb="FFFF0000"/>
      <name val="Calibri"/>
      <family val="2"/>
      <scheme val="minor"/>
    </font>
    <font>
      <b/>
      <sz val="11"/>
      <color rgb="FF0000FF"/>
      <name val="Times New Roman"/>
      <family val="1"/>
    </font>
    <font>
      <b/>
      <sz val="12"/>
      <color rgb="FF0000FF"/>
      <name val="Calibri"/>
      <family val="2"/>
      <scheme val="minor"/>
    </font>
    <font>
      <b/>
      <i/>
      <sz val="12"/>
      <color theme="1"/>
      <name val="Calibri"/>
      <family val="2"/>
      <scheme val="minor"/>
    </font>
    <font>
      <b/>
      <sz val="16"/>
      <color theme="1"/>
      <name val="Calibri"/>
      <family val="2"/>
      <scheme val="minor"/>
    </font>
    <font>
      <sz val="11"/>
      <color rgb="FF0000FF"/>
      <name val="Calibri"/>
      <family val="2"/>
      <scheme val="minor"/>
    </font>
    <font>
      <b/>
      <sz val="11"/>
      <color theme="1"/>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s>
  <borders count="13">
    <border>
      <left/>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99">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4" fillId="0" borderId="0" xfId="0" applyFont="1" applyAlignment="1">
      <alignment horizontal="center" vertical="center"/>
    </xf>
    <xf numFmtId="0" fontId="2" fillId="0" borderId="9" xfId="0" applyFont="1" applyBorder="1" applyAlignment="1">
      <alignment vertical="center"/>
    </xf>
    <xf numFmtId="0" fontId="2" fillId="0" borderId="9" xfId="0" applyFont="1" applyBorder="1" applyAlignment="1">
      <alignment horizontal="center" vertical="center"/>
    </xf>
    <xf numFmtId="0" fontId="2" fillId="0" borderId="0" xfId="0" applyFont="1" applyAlignment="1">
      <alignment horizontal="left" vertical="center"/>
    </xf>
    <xf numFmtId="0" fontId="7" fillId="0" borderId="0" xfId="0" applyFont="1" applyAlignment="1">
      <alignment horizontal="center" vertical="center" wrapText="1"/>
    </xf>
    <xf numFmtId="2" fontId="5" fillId="0" borderId="0" xfId="0" applyNumberFormat="1" applyFont="1" applyAlignment="1">
      <alignment horizontal="right" vertical="center"/>
    </xf>
    <xf numFmtId="0" fontId="2" fillId="2" borderId="10" xfId="0" applyFont="1" applyFill="1" applyBorder="1" applyAlignment="1">
      <alignment horizontal="center" vertical="center"/>
    </xf>
    <xf numFmtId="44" fontId="5" fillId="0" borderId="0" xfId="1" applyFont="1" applyAlignment="1">
      <alignment horizontal="left" vertical="center"/>
    </xf>
    <xf numFmtId="0" fontId="5" fillId="0" borderId="0" xfId="0" applyFont="1" applyAlignment="1">
      <alignment horizontal="left" vertical="center"/>
    </xf>
    <xf numFmtId="0" fontId="4" fillId="0" borderId="0" xfId="0" applyFont="1" applyAlignment="1">
      <alignment horizontal="right" vertical="center"/>
    </xf>
    <xf numFmtId="0" fontId="9" fillId="0" borderId="0" xfId="0" applyFont="1" applyAlignment="1">
      <alignment horizontal="center" vertical="center"/>
    </xf>
    <xf numFmtId="0" fontId="10" fillId="0" borderId="0" xfId="0" applyFont="1" applyAlignment="1">
      <alignment horizontal="center" vertical="center"/>
    </xf>
    <xf numFmtId="164" fontId="0" fillId="0" borderId="0" xfId="0" applyNumberFormat="1"/>
    <xf numFmtId="44" fontId="0" fillId="0" borderId="0" xfId="0" applyNumberFormat="1"/>
    <xf numFmtId="0" fontId="12" fillId="0" borderId="0" xfId="0" applyFont="1"/>
    <xf numFmtId="164" fontId="12" fillId="0" borderId="0" xfId="0" applyNumberFormat="1" applyFont="1"/>
    <xf numFmtId="44" fontId="12" fillId="0" borderId="0" xfId="0" applyNumberFormat="1" applyFont="1"/>
    <xf numFmtId="4" fontId="0" fillId="0" borderId="0" xfId="0" applyNumberFormat="1"/>
    <xf numFmtId="4" fontId="12" fillId="0" borderId="0" xfId="0" applyNumberFormat="1" applyFont="1"/>
    <xf numFmtId="0" fontId="2" fillId="0" borderId="0" xfId="0" applyFont="1" applyAlignment="1">
      <alignment horizontal="center" vertical="center"/>
    </xf>
    <xf numFmtId="0" fontId="5" fillId="3" borderId="0" xfId="0" applyFont="1" applyFill="1" applyAlignment="1">
      <alignment horizontal="center" vertical="center"/>
    </xf>
    <xf numFmtId="0" fontId="5" fillId="0" borderId="0" xfId="0" applyFont="1" applyAlignment="1">
      <alignment horizontal="center" vertical="center"/>
    </xf>
    <xf numFmtId="14" fontId="2" fillId="3" borderId="0" xfId="0" applyNumberFormat="1" applyFont="1" applyFill="1" applyAlignment="1">
      <alignment horizontal="center" vertical="center"/>
    </xf>
    <xf numFmtId="0" fontId="2" fillId="3" borderId="0" xfId="0" applyFont="1" applyFill="1" applyAlignment="1">
      <alignment horizontal="center" vertical="center"/>
    </xf>
    <xf numFmtId="0" fontId="8" fillId="0" borderId="0" xfId="0" applyFont="1" applyAlignment="1">
      <alignment horizontal="center" vertical="center"/>
    </xf>
    <xf numFmtId="0" fontId="2" fillId="2" borderId="10" xfId="0" applyFont="1" applyFill="1" applyBorder="1" applyAlignment="1">
      <alignment horizontal="center" vertical="center"/>
    </xf>
    <xf numFmtId="0" fontId="9" fillId="0" borderId="0" xfId="0" applyFont="1" applyAlignment="1">
      <alignment horizontal="center" vertical="center"/>
    </xf>
    <xf numFmtId="44" fontId="9" fillId="0" borderId="0" xfId="1" applyFont="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44" fontId="5" fillId="0" borderId="2" xfId="1" applyFont="1" applyBorder="1" applyAlignment="1">
      <alignment horizontal="center" vertical="center"/>
    </xf>
    <xf numFmtId="44" fontId="5" fillId="0" borderId="1" xfId="1" applyFont="1" applyBorder="1" applyAlignment="1">
      <alignment horizontal="center" vertical="center"/>
    </xf>
    <xf numFmtId="44" fontId="5" fillId="0" borderId="6" xfId="1" applyFont="1" applyBorder="1" applyAlignment="1">
      <alignment horizontal="center" vertical="center"/>
    </xf>
    <xf numFmtId="44" fontId="5" fillId="0" borderId="3" xfId="1" applyFont="1" applyBorder="1" applyAlignment="1">
      <alignment horizontal="center" vertical="center"/>
    </xf>
    <xf numFmtId="44" fontId="5" fillId="0" borderId="0" xfId="1" applyFont="1" applyBorder="1" applyAlignment="1">
      <alignment horizontal="center" vertical="center"/>
    </xf>
    <xf numFmtId="44" fontId="5" fillId="0" borderId="7" xfId="1" applyFont="1" applyBorder="1" applyAlignment="1">
      <alignment horizontal="center" vertical="center"/>
    </xf>
    <xf numFmtId="44" fontId="5" fillId="3" borderId="2" xfId="1" applyFont="1" applyFill="1" applyBorder="1" applyAlignment="1">
      <alignment horizontal="center" vertical="center"/>
    </xf>
    <xf numFmtId="44" fontId="5" fillId="3" borderId="1" xfId="1" applyFont="1" applyFill="1" applyBorder="1" applyAlignment="1">
      <alignment horizontal="center" vertical="center"/>
    </xf>
    <xf numFmtId="44" fontId="5" fillId="3" borderId="6" xfId="1" applyFont="1" applyFill="1" applyBorder="1" applyAlignment="1">
      <alignment horizontal="center" vertical="center"/>
    </xf>
    <xf numFmtId="44" fontId="5" fillId="0" borderId="4" xfId="1" applyFont="1" applyBorder="1" applyAlignment="1">
      <alignment horizontal="center" vertical="center"/>
    </xf>
    <xf numFmtId="44" fontId="5" fillId="0" borderId="5" xfId="1" applyFont="1" applyBorder="1" applyAlignment="1">
      <alignment horizontal="center" vertical="center"/>
    </xf>
    <xf numFmtId="44" fontId="5" fillId="0" borderId="8" xfId="1" applyFont="1" applyBorder="1" applyAlignment="1">
      <alignment horizontal="center" vertical="center"/>
    </xf>
    <xf numFmtId="0" fontId="2" fillId="0" borderId="0" xfId="0" applyFont="1" applyAlignment="1">
      <alignment horizontal="left" vertical="center"/>
    </xf>
    <xf numFmtId="44" fontId="5" fillId="3" borderId="3" xfId="1" applyFont="1" applyFill="1" applyBorder="1" applyAlignment="1">
      <alignment horizontal="center" vertical="center"/>
    </xf>
    <xf numFmtId="44" fontId="5" fillId="3" borderId="0" xfId="1" applyFont="1" applyFill="1" applyBorder="1" applyAlignment="1">
      <alignment horizontal="center" vertical="center"/>
    </xf>
    <xf numFmtId="44" fontId="5" fillId="3" borderId="7" xfId="1" applyFont="1" applyFill="1" applyBorder="1" applyAlignment="1">
      <alignment horizontal="center" vertical="center"/>
    </xf>
    <xf numFmtId="2" fontId="5" fillId="0" borderId="0" xfId="0" applyNumberFormat="1" applyFont="1" applyAlignment="1">
      <alignment horizontal="right" vertical="center"/>
    </xf>
    <xf numFmtId="0" fontId="2" fillId="3" borderId="3" xfId="0" applyFont="1" applyFill="1" applyBorder="1" applyAlignment="1">
      <alignment horizontal="center" vertical="center"/>
    </xf>
    <xf numFmtId="0" fontId="2" fillId="3" borderId="7" xfId="0" applyFont="1" applyFill="1" applyBorder="1" applyAlignment="1">
      <alignment horizontal="center" vertical="center"/>
    </xf>
    <xf numFmtId="2" fontId="5" fillId="3" borderId="2" xfId="0" applyNumberFormat="1" applyFont="1" applyFill="1" applyBorder="1" applyAlignment="1">
      <alignment horizontal="center" vertical="center"/>
    </xf>
    <xf numFmtId="2" fontId="5" fillId="3" borderId="6" xfId="0" applyNumberFormat="1" applyFont="1" applyFill="1" applyBorder="1" applyAlignment="1">
      <alignment horizontal="center" vertical="center"/>
    </xf>
    <xf numFmtId="2" fontId="5" fillId="3" borderId="3" xfId="0" applyNumberFormat="1" applyFont="1" applyFill="1" applyBorder="1" applyAlignment="1">
      <alignment horizontal="center" vertical="center"/>
    </xf>
    <xf numFmtId="2" fontId="5" fillId="3" borderId="7" xfId="0" applyNumberFormat="1" applyFont="1" applyFill="1" applyBorder="1" applyAlignment="1">
      <alignment horizontal="center" vertical="center"/>
    </xf>
    <xf numFmtId="44" fontId="5" fillId="0" borderId="0" xfId="1" applyFont="1" applyAlignment="1">
      <alignment horizontal="center" vertical="center"/>
    </xf>
    <xf numFmtId="0" fontId="5" fillId="3" borderId="0" xfId="0" applyFont="1" applyFill="1" applyAlignment="1">
      <alignment horizontal="left" vertical="center"/>
    </xf>
    <xf numFmtId="0" fontId="5" fillId="3" borderId="0" xfId="0" applyFont="1" applyFill="1" applyAlignment="1">
      <alignment horizontal="left" vertical="center" wrapText="1"/>
    </xf>
    <xf numFmtId="44" fontId="6" fillId="0" borderId="4" xfId="1" applyFont="1" applyBorder="1" applyAlignment="1">
      <alignment horizontal="center" vertical="center"/>
    </xf>
    <xf numFmtId="44" fontId="6" fillId="0" borderId="5" xfId="1" applyFont="1" applyBorder="1" applyAlignment="1">
      <alignment horizontal="center" vertical="center"/>
    </xf>
    <xf numFmtId="44" fontId="6" fillId="0" borderId="8" xfId="1" applyFont="1" applyBorder="1" applyAlignment="1">
      <alignment horizontal="center" vertical="center"/>
    </xf>
    <xf numFmtId="0" fontId="2" fillId="0" borderId="0" xfId="0" applyFont="1" applyAlignment="1">
      <alignment horizontal="right" vertical="center"/>
    </xf>
    <xf numFmtId="0" fontId="2" fillId="0" borderId="7" xfId="0" applyFont="1" applyBorder="1" applyAlignment="1">
      <alignment horizontal="right" vertical="center"/>
    </xf>
    <xf numFmtId="0" fontId="0" fillId="0" borderId="0" xfId="0"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44" fontId="5" fillId="0" borderId="11" xfId="0" applyNumberFormat="1" applyFont="1" applyBorder="1" applyAlignment="1">
      <alignment horizontal="center" vertical="center"/>
    </xf>
    <xf numFmtId="0" fontId="5" fillId="0" borderId="10" xfId="0" applyFont="1" applyBorder="1" applyAlignment="1">
      <alignment horizontal="center" vertical="center"/>
    </xf>
    <xf numFmtId="44" fontId="5" fillId="0" borderId="10" xfId="0" applyNumberFormat="1" applyFont="1" applyBorder="1" applyAlignment="1">
      <alignment horizontal="center" vertical="center"/>
    </xf>
    <xf numFmtId="0" fontId="5" fillId="0" borderId="12" xfId="0" applyFont="1" applyBorder="1" applyAlignment="1">
      <alignment horizontal="center" vertical="center"/>
    </xf>
    <xf numFmtId="0" fontId="11" fillId="3" borderId="0" xfId="0" applyFont="1" applyFill="1" applyAlignment="1">
      <alignment horizontal="center" vertical="center" wrapText="1"/>
    </xf>
    <xf numFmtId="44" fontId="5" fillId="3" borderId="4" xfId="1" applyFont="1" applyFill="1" applyBorder="1" applyAlignment="1">
      <alignment horizontal="center" vertical="center"/>
    </xf>
    <xf numFmtId="44" fontId="5" fillId="3" borderId="5" xfId="1" applyFont="1" applyFill="1" applyBorder="1" applyAlignment="1">
      <alignment horizontal="center" vertical="center"/>
    </xf>
    <xf numFmtId="44" fontId="5" fillId="3" borderId="8" xfId="1" applyFont="1" applyFill="1" applyBorder="1" applyAlignment="1">
      <alignment horizontal="center" vertical="center"/>
    </xf>
    <xf numFmtId="0" fontId="4" fillId="0" borderId="0" xfId="0" applyFont="1" applyAlignment="1">
      <alignment horizontal="center" vertical="center"/>
    </xf>
    <xf numFmtId="0" fontId="2" fillId="0" borderId="7" xfId="0" applyFont="1" applyBorder="1" applyAlignment="1">
      <alignment horizontal="left" vertical="center"/>
    </xf>
    <xf numFmtId="2" fontId="5" fillId="3" borderId="1" xfId="0" applyNumberFormat="1" applyFont="1" applyFill="1" applyBorder="1" applyAlignment="1">
      <alignment horizontal="right" vertical="center"/>
    </xf>
    <xf numFmtId="2" fontId="5" fillId="3" borderId="0" xfId="0" applyNumberFormat="1" applyFont="1" applyFill="1" applyAlignment="1">
      <alignment horizontal="right" vertical="center" wrapText="1"/>
    </xf>
    <xf numFmtId="2" fontId="5" fillId="3" borderId="0" xfId="0" applyNumberFormat="1" applyFont="1" applyFill="1" applyAlignment="1">
      <alignment horizontal="right" vertical="center"/>
    </xf>
    <xf numFmtId="0" fontId="2" fillId="3" borderId="2"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8" xfId="0" applyFont="1" applyFill="1" applyBorder="1" applyAlignment="1">
      <alignment horizontal="center" vertical="center"/>
    </xf>
    <xf numFmtId="0" fontId="11" fillId="0" borderId="0" xfId="0" applyFont="1" applyAlignment="1">
      <alignment horizontal="center" vertical="center" wrapText="1"/>
    </xf>
    <xf numFmtId="2" fontId="5" fillId="0" borderId="2" xfId="0" applyNumberFormat="1" applyFont="1" applyBorder="1" applyAlignment="1">
      <alignment horizontal="center" vertical="center"/>
    </xf>
    <xf numFmtId="2" fontId="5" fillId="0" borderId="6" xfId="0" applyNumberFormat="1" applyFont="1" applyBorder="1" applyAlignment="1">
      <alignment horizontal="center" vertical="center"/>
    </xf>
    <xf numFmtId="2" fontId="5" fillId="0" borderId="3" xfId="0" applyNumberFormat="1" applyFont="1" applyBorder="1" applyAlignment="1">
      <alignment horizontal="center" vertical="center"/>
    </xf>
    <xf numFmtId="2" fontId="5" fillId="0" borderId="7" xfId="0" applyNumberFormat="1"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8" xfId="0" applyFont="1" applyBorder="1" applyAlignment="1">
      <alignment horizontal="center" vertical="center"/>
    </xf>
    <xf numFmtId="44" fontId="2" fillId="0" borderId="11" xfId="1" applyFont="1" applyBorder="1" applyAlignment="1">
      <alignment horizontal="center" vertical="center"/>
    </xf>
    <xf numFmtId="44" fontId="2" fillId="0" borderId="12" xfId="1" applyFont="1" applyBorder="1" applyAlignment="1">
      <alignment horizontal="center" vertical="center"/>
    </xf>
    <xf numFmtId="0" fontId="0" fillId="0" borderId="0" xfId="0" applyAlignment="1">
      <alignment horizontal="left" vertical="center"/>
    </xf>
    <xf numFmtId="0" fontId="0" fillId="0" borderId="7" xfId="0" applyBorder="1" applyAlignment="1">
      <alignment horizontal="left" vertical="center"/>
    </xf>
    <xf numFmtId="0" fontId="2" fillId="0" borderId="0" xfId="0" applyFont="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DA2BC-1FA5-4D02-9427-9466843ACFDF}">
  <dimension ref="A1:U87"/>
  <sheetViews>
    <sheetView tabSelected="1" zoomScaleNormal="100" workbookViewId="0">
      <selection activeCell="L5" sqref="L5"/>
    </sheetView>
  </sheetViews>
  <sheetFormatPr defaultColWidth="9.109375" defaultRowHeight="15.6" x14ac:dyDescent="0.3"/>
  <cols>
    <col min="1" max="1" width="5.109375" style="1" customWidth="1"/>
    <col min="2" max="3" width="9.109375" style="2"/>
    <col min="4" max="4" width="11.44140625" style="2" customWidth="1"/>
    <col min="5" max="7" width="9.109375" style="2"/>
    <col min="8" max="8" width="14.6640625" style="2" customWidth="1"/>
    <col min="9" max="10" width="9.109375" style="2"/>
    <col min="11" max="11" width="9.109375" style="2" customWidth="1"/>
    <col min="12" max="12" width="27.33203125" style="2" customWidth="1"/>
    <col min="13" max="16384" width="9.109375" style="2"/>
  </cols>
  <sheetData>
    <row r="1" spans="1:11" x14ac:dyDescent="0.3">
      <c r="A1" s="27" t="s">
        <v>0</v>
      </c>
      <c r="B1" s="27"/>
      <c r="C1" s="27"/>
      <c r="D1" s="27"/>
      <c r="E1" s="27"/>
      <c r="F1" s="27"/>
      <c r="G1" s="27"/>
      <c r="H1" s="27"/>
      <c r="I1" s="27"/>
      <c r="J1" s="27"/>
      <c r="K1" s="27"/>
    </row>
    <row r="2" spans="1:11" x14ac:dyDescent="0.3">
      <c r="A2" s="22" t="s">
        <v>1</v>
      </c>
      <c r="B2" s="22"/>
      <c r="C2" s="22"/>
      <c r="D2" s="22"/>
      <c r="E2" s="22"/>
      <c r="F2" s="22"/>
      <c r="G2" s="22"/>
      <c r="H2" s="22"/>
      <c r="I2" s="22"/>
      <c r="J2" s="22"/>
      <c r="K2" s="22"/>
    </row>
    <row r="3" spans="1:11" x14ac:dyDescent="0.3">
      <c r="A3" s="28"/>
      <c r="B3" s="28"/>
      <c r="C3" s="28"/>
      <c r="D3" s="28"/>
      <c r="E3" s="28"/>
      <c r="F3" s="28"/>
      <c r="G3" s="28"/>
      <c r="H3" s="28"/>
      <c r="I3" s="28"/>
      <c r="J3" s="28"/>
      <c r="K3" s="28"/>
    </row>
    <row r="4" spans="1:11" x14ac:dyDescent="0.3">
      <c r="A4" s="1">
        <v>1</v>
      </c>
      <c r="B4" s="22" t="s">
        <v>2</v>
      </c>
      <c r="C4" s="22"/>
      <c r="D4" s="22"/>
      <c r="E4" s="23" t="s">
        <v>94</v>
      </c>
      <c r="F4" s="23"/>
      <c r="G4" s="23"/>
      <c r="H4" s="23"/>
      <c r="I4" s="1" t="s">
        <v>3</v>
      </c>
      <c r="J4" s="23" t="s">
        <v>95</v>
      </c>
      <c r="K4" s="23"/>
    </row>
    <row r="5" spans="1:11" x14ac:dyDescent="0.3">
      <c r="A5" s="1">
        <v>2</v>
      </c>
      <c r="B5" s="22" t="s">
        <v>4</v>
      </c>
      <c r="C5" s="22"/>
      <c r="D5" s="22"/>
      <c r="E5" s="22"/>
      <c r="F5" s="22"/>
      <c r="G5" s="22" t="s">
        <v>5</v>
      </c>
      <c r="H5" s="22"/>
      <c r="I5" s="25">
        <v>46142</v>
      </c>
      <c r="J5" s="26"/>
      <c r="K5" s="26"/>
    </row>
    <row r="6" spans="1:11" x14ac:dyDescent="0.3">
      <c r="A6" s="1">
        <v>3</v>
      </c>
      <c r="B6" s="22" t="s">
        <v>6</v>
      </c>
      <c r="C6" s="22"/>
      <c r="D6" s="22"/>
      <c r="E6" s="23" t="s">
        <v>96</v>
      </c>
      <c r="F6" s="23"/>
      <c r="G6" s="23"/>
      <c r="H6" s="23"/>
      <c r="I6" s="23"/>
      <c r="J6" s="23"/>
      <c r="K6" s="23"/>
    </row>
    <row r="7" spans="1:11" x14ac:dyDescent="0.3">
      <c r="A7" s="1">
        <v>4</v>
      </c>
      <c r="B7" s="22" t="s">
        <v>7</v>
      </c>
      <c r="C7" s="22"/>
      <c r="D7" s="22"/>
      <c r="E7" s="23" t="s">
        <v>97</v>
      </c>
      <c r="F7" s="23"/>
      <c r="G7" s="23"/>
      <c r="H7" s="23"/>
      <c r="I7" s="23"/>
      <c r="J7" s="23"/>
      <c r="K7" s="23"/>
    </row>
    <row r="8" spans="1:11" x14ac:dyDescent="0.3">
      <c r="A8" s="1">
        <v>4</v>
      </c>
      <c r="B8" s="22" t="s">
        <v>8</v>
      </c>
      <c r="C8" s="22"/>
      <c r="D8" s="22"/>
      <c r="E8" s="22"/>
      <c r="F8" s="22"/>
      <c r="G8" s="22" t="s">
        <v>9</v>
      </c>
      <c r="H8" s="22"/>
      <c r="I8" s="22"/>
      <c r="J8" s="22"/>
      <c r="K8" s="22"/>
    </row>
    <row r="9" spans="1:11" x14ac:dyDescent="0.3">
      <c r="A9" s="1">
        <v>5</v>
      </c>
      <c r="B9" s="22" t="s">
        <v>10</v>
      </c>
      <c r="C9" s="22"/>
      <c r="D9" s="22"/>
      <c r="E9" s="22"/>
      <c r="F9" s="22"/>
      <c r="G9" s="24" t="s">
        <v>98</v>
      </c>
      <c r="H9" s="24"/>
      <c r="I9" s="24"/>
      <c r="J9" s="24"/>
    </row>
    <row r="10" spans="1:11" x14ac:dyDescent="0.3">
      <c r="A10" s="1">
        <v>6</v>
      </c>
      <c r="B10" s="22" t="s">
        <v>11</v>
      </c>
      <c r="C10" s="22"/>
      <c r="D10" s="22"/>
      <c r="E10" s="22" t="s">
        <v>43</v>
      </c>
      <c r="F10" s="22"/>
      <c r="G10" s="22"/>
      <c r="H10" s="22"/>
      <c r="I10" s="22"/>
      <c r="J10" s="22"/>
    </row>
    <row r="11" spans="1:11" x14ac:dyDescent="0.3">
      <c r="B11" s="22"/>
      <c r="C11" s="22"/>
      <c r="D11" s="22"/>
      <c r="E11" s="22" t="s">
        <v>12</v>
      </c>
      <c r="F11" s="22"/>
      <c r="G11" s="22"/>
      <c r="H11" s="22" t="s">
        <v>13</v>
      </c>
      <c r="I11" s="22"/>
      <c r="J11" s="22"/>
    </row>
    <row r="12" spans="1:11" x14ac:dyDescent="0.3">
      <c r="B12" s="46" t="s">
        <v>45</v>
      </c>
      <c r="C12" s="46"/>
      <c r="D12" s="46"/>
      <c r="E12" s="40">
        <v>0</v>
      </c>
      <c r="F12" s="41"/>
      <c r="G12" s="42"/>
      <c r="H12" s="40">
        <v>0</v>
      </c>
      <c r="I12" s="41"/>
      <c r="J12" s="42"/>
      <c r="K12" s="22"/>
    </row>
    <row r="13" spans="1:11" x14ac:dyDescent="0.3">
      <c r="B13" s="46" t="s">
        <v>14</v>
      </c>
      <c r="C13" s="46"/>
      <c r="D13" s="46"/>
      <c r="E13" s="47">
        <v>499111</v>
      </c>
      <c r="F13" s="48"/>
      <c r="G13" s="49"/>
      <c r="H13" s="37">
        <v>0</v>
      </c>
      <c r="I13" s="38"/>
      <c r="J13" s="39"/>
      <c r="K13" s="22"/>
    </row>
    <row r="14" spans="1:11" x14ac:dyDescent="0.3">
      <c r="B14" s="46" t="s">
        <v>15</v>
      </c>
      <c r="C14" s="46"/>
      <c r="D14" s="46"/>
      <c r="E14" s="47">
        <v>83925</v>
      </c>
      <c r="F14" s="48"/>
      <c r="G14" s="49"/>
      <c r="H14" s="37">
        <v>0</v>
      </c>
      <c r="I14" s="38"/>
      <c r="J14" s="39"/>
      <c r="K14" s="22"/>
    </row>
    <row r="15" spans="1:11" x14ac:dyDescent="0.3">
      <c r="B15" s="46" t="s">
        <v>44</v>
      </c>
      <c r="C15" s="46"/>
      <c r="D15" s="46"/>
      <c r="E15" s="73">
        <v>608964</v>
      </c>
      <c r="F15" s="74"/>
      <c r="G15" s="75"/>
      <c r="H15" s="43">
        <v>0</v>
      </c>
      <c r="I15" s="44"/>
      <c r="J15" s="45"/>
      <c r="K15" s="22"/>
    </row>
    <row r="16" spans="1:11" ht="21" x14ac:dyDescent="0.3">
      <c r="A16" s="14" t="s">
        <v>81</v>
      </c>
      <c r="B16" s="22" t="s">
        <v>70</v>
      </c>
      <c r="C16" s="22"/>
      <c r="D16" s="22"/>
      <c r="E16" s="68">
        <f>SUM(E12:G15)</f>
        <v>1192000</v>
      </c>
      <c r="F16" s="69"/>
      <c r="G16" s="69"/>
      <c r="H16" s="70">
        <f>SUM(H12:J15)</f>
        <v>0</v>
      </c>
      <c r="I16" s="69"/>
      <c r="J16" s="71"/>
      <c r="K16" s="22"/>
    </row>
    <row r="17" spans="1:12" ht="21" customHeight="1" x14ac:dyDescent="0.3">
      <c r="A17" s="14"/>
      <c r="B17" s="65" t="s">
        <v>82</v>
      </c>
      <c r="C17" s="65"/>
      <c r="D17" s="65"/>
      <c r="E17" s="65"/>
      <c r="F17" s="65"/>
      <c r="G17" s="65"/>
      <c r="H17" s="65"/>
      <c r="I17" s="65"/>
      <c r="J17" s="65"/>
      <c r="K17" s="65"/>
    </row>
    <row r="18" spans="1:12" x14ac:dyDescent="0.3">
      <c r="B18" s="76" t="s">
        <v>20</v>
      </c>
      <c r="C18" s="76"/>
      <c r="D18" s="76"/>
      <c r="E18" s="76"/>
      <c r="F18" s="76"/>
      <c r="G18" s="76"/>
      <c r="H18" s="76"/>
      <c r="I18" s="76"/>
      <c r="J18" s="76"/>
      <c r="K18" s="1"/>
    </row>
    <row r="19" spans="1:12" x14ac:dyDescent="0.3">
      <c r="B19" s="22" t="s">
        <v>71</v>
      </c>
      <c r="C19" s="22"/>
      <c r="D19" s="22"/>
      <c r="E19" s="22"/>
      <c r="F19" s="22"/>
      <c r="G19" s="22"/>
      <c r="H19" s="22"/>
      <c r="I19" s="22"/>
      <c r="J19" s="22"/>
      <c r="K19" s="1"/>
    </row>
    <row r="20" spans="1:12" x14ac:dyDescent="0.3">
      <c r="B20" s="22" t="s">
        <v>72</v>
      </c>
      <c r="C20" s="22"/>
      <c r="D20" s="22"/>
      <c r="E20" s="22"/>
      <c r="F20" s="22"/>
      <c r="G20" s="22"/>
      <c r="H20" s="22"/>
      <c r="I20" s="22"/>
      <c r="J20" s="22"/>
      <c r="K20" s="1"/>
    </row>
    <row r="21" spans="1:12" x14ac:dyDescent="0.3">
      <c r="B21" s="76"/>
      <c r="C21" s="76"/>
      <c r="D21" s="76"/>
      <c r="E21" s="22" t="s">
        <v>12</v>
      </c>
      <c r="F21" s="22"/>
      <c r="G21" s="22"/>
      <c r="H21" s="22" t="s">
        <v>13</v>
      </c>
      <c r="I21" s="22"/>
      <c r="J21" s="22"/>
      <c r="K21" s="1"/>
    </row>
    <row r="22" spans="1:12" x14ac:dyDescent="0.3">
      <c r="B22" s="13" t="s">
        <v>73</v>
      </c>
      <c r="C22" s="29" t="s">
        <v>77</v>
      </c>
      <c r="D22" s="29"/>
      <c r="E22" s="29"/>
      <c r="F22" s="29"/>
      <c r="G22" s="29"/>
      <c r="H22" s="30">
        <v>45000</v>
      </c>
      <c r="I22" s="30"/>
      <c r="J22" s="30"/>
      <c r="K22" s="1"/>
    </row>
    <row r="23" spans="1:12" x14ac:dyDescent="0.3">
      <c r="B23" s="12" t="s">
        <v>76</v>
      </c>
      <c r="C23" s="31" t="s">
        <v>101</v>
      </c>
      <c r="D23" s="32"/>
      <c r="E23" s="32"/>
      <c r="F23" s="32"/>
      <c r="G23" s="33"/>
      <c r="H23" s="34">
        <v>130000</v>
      </c>
      <c r="I23" s="35"/>
      <c r="J23" s="36"/>
      <c r="K23" s="1"/>
    </row>
    <row r="24" spans="1:12" x14ac:dyDescent="0.3">
      <c r="B24" s="12" t="s">
        <v>75</v>
      </c>
      <c r="C24" s="31"/>
      <c r="D24" s="32"/>
      <c r="E24" s="32"/>
      <c r="F24" s="32"/>
      <c r="G24" s="33"/>
      <c r="H24" s="37">
        <v>0</v>
      </c>
      <c r="I24" s="38"/>
      <c r="J24" s="39"/>
      <c r="K24" s="1"/>
    </row>
    <row r="25" spans="1:12" x14ac:dyDescent="0.3">
      <c r="B25" s="12" t="s">
        <v>74</v>
      </c>
      <c r="C25" s="66"/>
      <c r="D25" s="67"/>
      <c r="E25" s="67"/>
      <c r="F25" s="67"/>
      <c r="G25" s="67"/>
      <c r="H25" s="43">
        <v>0</v>
      </c>
      <c r="I25" s="44"/>
      <c r="J25" s="45"/>
      <c r="K25" s="1"/>
    </row>
    <row r="26" spans="1:12" x14ac:dyDescent="0.3">
      <c r="B26" s="63" t="s">
        <v>78</v>
      </c>
      <c r="C26" s="63"/>
      <c r="D26" s="63"/>
      <c r="E26" s="63"/>
      <c r="F26" s="63"/>
      <c r="G26" s="64"/>
      <c r="H26" s="37">
        <f>SUM(H23:J25)</f>
        <v>130000</v>
      </c>
      <c r="I26" s="38"/>
      <c r="J26" s="39"/>
      <c r="K26" s="1"/>
      <c r="L26" s="1"/>
    </row>
    <row r="27" spans="1:12" x14ac:dyDescent="0.3">
      <c r="B27" s="63" t="s">
        <v>80</v>
      </c>
      <c r="C27" s="63"/>
      <c r="D27" s="63"/>
      <c r="E27" s="63"/>
      <c r="F27" s="63"/>
      <c r="G27" s="64"/>
      <c r="H27" s="60">
        <f>H26/3</f>
        <v>43333.333333333336</v>
      </c>
      <c r="I27" s="61"/>
      <c r="J27" s="62"/>
      <c r="K27" s="1"/>
    </row>
    <row r="28" spans="1:12" x14ac:dyDescent="0.3">
      <c r="B28" s="63" t="s">
        <v>79</v>
      </c>
      <c r="C28" s="63"/>
      <c r="D28" s="63"/>
      <c r="E28" s="63"/>
      <c r="F28" s="63"/>
      <c r="G28" s="64"/>
      <c r="H28" s="43">
        <f>H16+H27</f>
        <v>43333.333333333336</v>
      </c>
      <c r="I28" s="44"/>
      <c r="J28" s="45"/>
      <c r="K28" s="1"/>
    </row>
    <row r="29" spans="1:12" ht="49.5" customHeight="1" x14ac:dyDescent="0.3">
      <c r="A29" s="72" t="s">
        <v>83</v>
      </c>
      <c r="B29" s="72"/>
      <c r="C29" s="72"/>
      <c r="D29" s="72"/>
      <c r="E29" s="72"/>
      <c r="F29" s="72"/>
      <c r="G29" s="72"/>
      <c r="H29" s="72"/>
      <c r="I29" s="72"/>
      <c r="J29" s="72"/>
      <c r="K29" s="72"/>
    </row>
    <row r="30" spans="1:12" x14ac:dyDescent="0.3">
      <c r="A30" s="1">
        <v>7</v>
      </c>
      <c r="B30" s="6" t="s">
        <v>16</v>
      </c>
      <c r="C30" s="6"/>
      <c r="D30" s="6"/>
      <c r="E30" s="11"/>
      <c r="F30" s="11"/>
      <c r="G30" s="11"/>
      <c r="H30" s="6"/>
      <c r="I30" s="6"/>
      <c r="J30" s="6"/>
    </row>
    <row r="31" spans="1:12" x14ac:dyDescent="0.3">
      <c r="B31" s="58" t="s">
        <v>99</v>
      </c>
      <c r="C31" s="58"/>
      <c r="D31" s="58"/>
      <c r="E31" s="58"/>
      <c r="F31" s="58"/>
      <c r="G31" s="58"/>
      <c r="H31" s="58"/>
      <c r="I31" s="58"/>
      <c r="J31" s="58"/>
    </row>
    <row r="32" spans="1:12" x14ac:dyDescent="0.3">
      <c r="A32" s="1">
        <v>8</v>
      </c>
      <c r="B32" s="6" t="s">
        <v>17</v>
      </c>
      <c r="C32" s="6"/>
      <c r="D32" s="6"/>
      <c r="E32" s="10"/>
      <c r="F32" s="1"/>
      <c r="G32" s="1"/>
      <c r="H32" s="6"/>
      <c r="I32" s="6"/>
      <c r="J32" s="6"/>
      <c r="K32" s="6"/>
    </row>
    <row r="33" spans="1:11" ht="71.400000000000006" customHeight="1" x14ac:dyDescent="0.3">
      <c r="B33" s="59" t="s">
        <v>100</v>
      </c>
      <c r="C33" s="59"/>
      <c r="D33" s="59"/>
      <c r="E33" s="59"/>
      <c r="F33" s="59"/>
      <c r="G33" s="59"/>
      <c r="H33" s="59"/>
      <c r="I33" s="59"/>
      <c r="J33" s="59"/>
    </row>
    <row r="34" spans="1:11" x14ac:dyDescent="0.3">
      <c r="A34" s="1">
        <v>9</v>
      </c>
      <c r="B34" s="6" t="s">
        <v>18</v>
      </c>
      <c r="C34" s="6"/>
      <c r="D34" s="6"/>
      <c r="F34" s="8"/>
      <c r="G34" s="8"/>
      <c r="H34" s="6"/>
      <c r="I34" s="6"/>
      <c r="J34" s="6"/>
      <c r="K34" s="6"/>
    </row>
    <row r="35" spans="1:11" x14ac:dyDescent="0.3">
      <c r="B35" s="44">
        <v>0</v>
      </c>
      <c r="C35" s="44"/>
      <c r="D35" s="44"/>
      <c r="E35" s="10"/>
      <c r="F35" s="1" t="s">
        <v>19</v>
      </c>
      <c r="G35" s="1"/>
      <c r="H35" s="1"/>
      <c r="I35" s="57">
        <f>B35/3</f>
        <v>0</v>
      </c>
      <c r="J35" s="57"/>
      <c r="K35" s="57"/>
    </row>
    <row r="36" spans="1:11" x14ac:dyDescent="0.3">
      <c r="A36" s="9"/>
      <c r="B36" s="9"/>
      <c r="C36" s="9"/>
      <c r="D36" s="9"/>
      <c r="E36" s="9"/>
      <c r="F36" s="9"/>
      <c r="G36" s="9"/>
      <c r="H36" s="9"/>
      <c r="I36" s="9"/>
      <c r="J36" s="9"/>
      <c r="K36" s="9"/>
    </row>
    <row r="37" spans="1:11" x14ac:dyDescent="0.3">
      <c r="B37" s="22" t="s">
        <v>39</v>
      </c>
      <c r="C37" s="22"/>
      <c r="D37" s="22"/>
      <c r="E37" s="2">
        <v>2024</v>
      </c>
      <c r="F37" s="78">
        <v>28593</v>
      </c>
      <c r="G37" s="78"/>
      <c r="H37" s="78"/>
      <c r="I37" s="78"/>
      <c r="J37" s="78"/>
      <c r="K37" s="1"/>
    </row>
    <row r="38" spans="1:11" x14ac:dyDescent="0.3">
      <c r="B38" s="26" t="s">
        <v>115</v>
      </c>
      <c r="C38" s="26"/>
      <c r="D38" s="26"/>
      <c r="E38" s="2">
        <v>2023</v>
      </c>
      <c r="F38" s="79">
        <v>19416</v>
      </c>
      <c r="G38" s="79"/>
      <c r="H38" s="79"/>
      <c r="I38" s="79"/>
      <c r="J38" s="79"/>
      <c r="K38" s="1"/>
    </row>
    <row r="39" spans="1:11" x14ac:dyDescent="0.3">
      <c r="B39" s="22"/>
      <c r="C39" s="22"/>
      <c r="D39" s="22"/>
      <c r="E39" s="2">
        <v>2022</v>
      </c>
      <c r="F39" s="80">
        <v>13659</v>
      </c>
      <c r="G39" s="80"/>
      <c r="H39" s="80"/>
      <c r="I39" s="80"/>
      <c r="J39" s="80"/>
      <c r="K39" s="1"/>
    </row>
    <row r="40" spans="1:11" x14ac:dyDescent="0.3">
      <c r="B40" s="22"/>
      <c r="C40" s="22"/>
      <c r="D40" s="22"/>
      <c r="E40" s="22"/>
      <c r="F40" s="22"/>
      <c r="G40" s="22"/>
      <c r="H40" s="22"/>
      <c r="I40" s="22"/>
      <c r="J40" s="22"/>
      <c r="K40" s="1"/>
    </row>
    <row r="41" spans="1:11" x14ac:dyDescent="0.3">
      <c r="B41" s="22" t="s">
        <v>40</v>
      </c>
      <c r="C41" s="22"/>
      <c r="D41" s="22"/>
      <c r="E41" s="2">
        <f>E37</f>
        <v>2024</v>
      </c>
      <c r="F41" s="50">
        <v>0</v>
      </c>
      <c r="G41" s="50"/>
      <c r="H41" s="50"/>
      <c r="I41" s="50"/>
      <c r="J41" s="50"/>
      <c r="K41" s="1"/>
    </row>
    <row r="42" spans="1:11" x14ac:dyDescent="0.3">
      <c r="B42" s="22" t="s">
        <v>38</v>
      </c>
      <c r="C42" s="22"/>
      <c r="D42" s="22"/>
      <c r="E42" s="2">
        <f>E38</f>
        <v>2023</v>
      </c>
      <c r="F42" s="50">
        <v>0</v>
      </c>
      <c r="G42" s="50"/>
      <c r="H42" s="50"/>
      <c r="I42" s="50"/>
      <c r="J42" s="50"/>
      <c r="K42" s="1"/>
    </row>
    <row r="43" spans="1:11" x14ac:dyDescent="0.3">
      <c r="E43" s="2">
        <f>E39</f>
        <v>2022</v>
      </c>
      <c r="F43" s="50">
        <v>0</v>
      </c>
      <c r="G43" s="50"/>
      <c r="H43" s="50"/>
      <c r="I43" s="50"/>
      <c r="J43" s="50"/>
      <c r="K43" s="1"/>
    </row>
    <row r="44" spans="1:11" x14ac:dyDescent="0.3">
      <c r="A44" s="22" t="s">
        <v>33</v>
      </c>
      <c r="B44" s="22"/>
      <c r="C44" s="22"/>
      <c r="D44" s="22"/>
      <c r="E44" s="22"/>
      <c r="F44" s="22"/>
      <c r="G44" s="22"/>
      <c r="H44" s="22"/>
      <c r="I44" s="22"/>
      <c r="J44" s="22"/>
      <c r="K44" s="1"/>
    </row>
    <row r="45" spans="1:11" x14ac:dyDescent="0.3">
      <c r="A45" s="1">
        <v>10</v>
      </c>
      <c r="B45" s="27" t="s">
        <v>0</v>
      </c>
      <c r="C45" s="27"/>
      <c r="D45" s="27"/>
      <c r="E45" s="27"/>
      <c r="F45" s="27"/>
      <c r="G45" s="27"/>
      <c r="H45" s="27"/>
      <c r="I45" s="27"/>
      <c r="J45" s="27"/>
    </row>
    <row r="46" spans="1:11" x14ac:dyDescent="0.3">
      <c r="A46" s="28"/>
      <c r="B46" s="28"/>
      <c r="C46" s="28"/>
      <c r="D46" s="28"/>
      <c r="E46" s="28"/>
      <c r="F46" s="28"/>
      <c r="G46" s="28"/>
      <c r="H46" s="28"/>
      <c r="I46" s="28"/>
      <c r="J46" s="28"/>
      <c r="K46" s="28"/>
    </row>
    <row r="47" spans="1:11" x14ac:dyDescent="0.3">
      <c r="A47" s="22" t="s">
        <v>21</v>
      </c>
      <c r="B47" s="22"/>
      <c r="C47" s="22"/>
      <c r="D47" s="22"/>
      <c r="E47" s="22"/>
      <c r="F47" s="22"/>
      <c r="G47" s="22"/>
      <c r="H47" s="22"/>
      <c r="I47" s="22"/>
      <c r="J47" s="22"/>
      <c r="K47" s="6"/>
    </row>
    <row r="48" spans="1:11" x14ac:dyDescent="0.3">
      <c r="B48" s="22" t="s">
        <v>22</v>
      </c>
      <c r="C48" s="22"/>
      <c r="D48" s="22" t="s">
        <v>23</v>
      </c>
      <c r="E48" s="22"/>
      <c r="F48" s="22" t="s">
        <v>25</v>
      </c>
      <c r="G48" s="22"/>
      <c r="H48" s="22" t="s">
        <v>24</v>
      </c>
      <c r="I48" s="22"/>
      <c r="J48" s="22" t="s">
        <v>37</v>
      </c>
      <c r="K48" s="22"/>
    </row>
    <row r="49" spans="1:21" x14ac:dyDescent="0.3">
      <c r="B49" s="22" t="s">
        <v>26</v>
      </c>
      <c r="C49" s="22"/>
      <c r="D49" s="81">
        <v>100</v>
      </c>
      <c r="E49" s="82"/>
      <c r="F49" s="53">
        <v>0</v>
      </c>
      <c r="G49" s="54"/>
      <c r="H49" s="53">
        <v>80</v>
      </c>
      <c r="I49" s="54"/>
      <c r="J49" s="86"/>
      <c r="K49" s="87"/>
    </row>
    <row r="50" spans="1:21" x14ac:dyDescent="0.3">
      <c r="B50" s="22" t="s">
        <v>27</v>
      </c>
      <c r="C50" s="22"/>
      <c r="D50" s="51"/>
      <c r="E50" s="52"/>
      <c r="F50" s="55"/>
      <c r="G50" s="56"/>
      <c r="H50" s="55"/>
      <c r="I50" s="56"/>
      <c r="J50" s="88"/>
      <c r="K50" s="89"/>
    </row>
    <row r="51" spans="1:21" x14ac:dyDescent="0.3">
      <c r="B51" s="22" t="s">
        <v>28</v>
      </c>
      <c r="C51" s="22"/>
      <c r="D51" s="51">
        <v>5</v>
      </c>
      <c r="E51" s="52"/>
      <c r="F51" s="55">
        <v>2</v>
      </c>
      <c r="G51" s="56"/>
      <c r="H51" s="51">
        <v>0</v>
      </c>
      <c r="I51" s="52"/>
      <c r="J51" s="90"/>
      <c r="K51" s="91"/>
    </row>
    <row r="52" spans="1:21" x14ac:dyDescent="0.3">
      <c r="B52" s="22" t="s">
        <v>36</v>
      </c>
      <c r="C52" s="22"/>
      <c r="D52" s="51">
        <v>0</v>
      </c>
      <c r="E52" s="52"/>
      <c r="F52" s="55">
        <v>0</v>
      </c>
      <c r="G52" s="56"/>
      <c r="H52" s="55">
        <v>0</v>
      </c>
      <c r="I52" s="56"/>
      <c r="J52" s="88"/>
      <c r="K52" s="89"/>
    </row>
    <row r="53" spans="1:21" x14ac:dyDescent="0.3">
      <c r="B53" s="22" t="s">
        <v>29</v>
      </c>
      <c r="C53" s="22"/>
      <c r="D53" s="51">
        <v>1</v>
      </c>
      <c r="E53" s="52"/>
      <c r="F53" s="51">
        <v>6</v>
      </c>
      <c r="G53" s="52"/>
      <c r="H53" s="55">
        <v>0</v>
      </c>
      <c r="I53" s="56"/>
      <c r="J53" s="88"/>
      <c r="K53" s="89"/>
    </row>
    <row r="54" spans="1:21" x14ac:dyDescent="0.3">
      <c r="B54" s="22" t="s">
        <v>30</v>
      </c>
      <c r="C54" s="22"/>
      <c r="D54" s="51">
        <v>2</v>
      </c>
      <c r="E54" s="52"/>
      <c r="F54" s="51">
        <v>0</v>
      </c>
      <c r="G54" s="52"/>
      <c r="H54" s="55">
        <v>0</v>
      </c>
      <c r="I54" s="56"/>
      <c r="J54" s="88"/>
      <c r="K54" s="89"/>
    </row>
    <row r="55" spans="1:21" x14ac:dyDescent="0.3">
      <c r="B55" s="22" t="s">
        <v>31</v>
      </c>
      <c r="C55" s="22"/>
      <c r="D55" s="51">
        <v>0</v>
      </c>
      <c r="E55" s="52"/>
      <c r="F55" s="51">
        <v>0</v>
      </c>
      <c r="G55" s="52"/>
      <c r="H55" s="55">
        <v>0</v>
      </c>
      <c r="I55" s="56"/>
      <c r="J55" s="88"/>
      <c r="K55" s="89"/>
    </row>
    <row r="56" spans="1:21" x14ac:dyDescent="0.3">
      <c r="B56" s="22" t="s">
        <v>32</v>
      </c>
      <c r="C56" s="22"/>
      <c r="D56" s="83">
        <v>0</v>
      </c>
      <c r="E56" s="84"/>
      <c r="F56" s="83">
        <v>0</v>
      </c>
      <c r="G56" s="84"/>
      <c r="H56" s="83">
        <v>0</v>
      </c>
      <c r="I56" s="84"/>
      <c r="J56" s="92"/>
      <c r="K56" s="93"/>
    </row>
    <row r="57" spans="1:21" x14ac:dyDescent="0.3">
      <c r="A57" s="28"/>
      <c r="B57" s="28"/>
      <c r="C57" s="28"/>
      <c r="D57" s="28"/>
      <c r="E57" s="28"/>
      <c r="F57" s="28"/>
      <c r="G57" s="28"/>
      <c r="H57" s="28"/>
      <c r="I57" s="28"/>
      <c r="J57" s="28"/>
      <c r="K57" s="28"/>
      <c r="L57" s="46"/>
      <c r="M57" s="46"/>
      <c r="N57" s="46"/>
      <c r="O57" s="46"/>
      <c r="P57" s="46"/>
      <c r="Q57" s="46"/>
      <c r="R57" s="46"/>
      <c r="S57" s="46"/>
      <c r="T57" s="46"/>
      <c r="U57" s="46"/>
    </row>
    <row r="58" spans="1:21" x14ac:dyDescent="0.3">
      <c r="A58" s="1">
        <v>11</v>
      </c>
      <c r="B58" s="6" t="s">
        <v>34</v>
      </c>
      <c r="C58" s="6"/>
      <c r="D58" s="6"/>
      <c r="E58" s="6"/>
      <c r="F58" s="6"/>
      <c r="G58" s="6"/>
      <c r="H58" s="6"/>
      <c r="I58" s="6"/>
      <c r="J58" s="6"/>
      <c r="L58" s="22"/>
      <c r="M58" s="22"/>
      <c r="N58" s="22"/>
      <c r="P58" s="50"/>
      <c r="Q58" s="50"/>
      <c r="R58" s="50"/>
      <c r="S58" s="50"/>
      <c r="T58" s="50"/>
    </row>
    <row r="59" spans="1:21" x14ac:dyDescent="0.3">
      <c r="B59" s="6" t="s">
        <v>35</v>
      </c>
      <c r="C59" s="6"/>
      <c r="D59" s="6"/>
      <c r="E59" s="6"/>
      <c r="F59" s="6"/>
      <c r="G59" s="6"/>
      <c r="H59" s="6"/>
      <c r="I59" s="6"/>
      <c r="J59" s="6"/>
      <c r="L59" s="22"/>
      <c r="M59" s="22"/>
      <c r="N59" s="22"/>
      <c r="P59" s="50"/>
      <c r="Q59" s="50"/>
      <c r="R59" s="50"/>
      <c r="S59" s="50"/>
      <c r="T59" s="50"/>
    </row>
    <row r="60" spans="1:21" x14ac:dyDescent="0.3">
      <c r="B60" s="6" t="s">
        <v>41</v>
      </c>
      <c r="C60" s="6"/>
      <c r="D60" s="6"/>
      <c r="E60" s="7"/>
      <c r="F60" s="7"/>
      <c r="G60" s="7"/>
      <c r="H60" s="6"/>
      <c r="I60" s="6"/>
      <c r="J60" s="6"/>
      <c r="L60" s="22"/>
      <c r="M60" s="22"/>
      <c r="N60" s="22"/>
      <c r="P60" s="50"/>
      <c r="Q60" s="50"/>
      <c r="R60" s="50"/>
      <c r="S60" s="50"/>
      <c r="T60" s="50"/>
    </row>
    <row r="61" spans="1:21" x14ac:dyDescent="0.3">
      <c r="B61" s="6" t="s">
        <v>42</v>
      </c>
      <c r="C61" s="6"/>
      <c r="D61" s="6"/>
      <c r="E61" s="3"/>
      <c r="F61" s="3"/>
      <c r="G61" s="3"/>
      <c r="H61" s="6"/>
      <c r="I61" s="6"/>
      <c r="J61" s="6"/>
      <c r="L61" s="22"/>
      <c r="M61" s="22"/>
      <c r="N61" s="22"/>
      <c r="O61" s="22"/>
      <c r="P61" s="22"/>
      <c r="Q61" s="22"/>
      <c r="R61" s="22"/>
      <c r="S61" s="22"/>
      <c r="T61" s="22"/>
    </row>
    <row r="62" spans="1:21" ht="197.4" customHeight="1" x14ac:dyDescent="0.3">
      <c r="A62" s="1">
        <v>12</v>
      </c>
      <c r="B62" s="6" t="s">
        <v>67</v>
      </c>
      <c r="C62" s="6"/>
      <c r="D62" s="6"/>
      <c r="E62" s="3"/>
      <c r="F62" s="3"/>
      <c r="G62" s="3"/>
      <c r="H62" s="98" t="s">
        <v>118</v>
      </c>
      <c r="I62" s="98"/>
      <c r="J62" s="98"/>
      <c r="K62" s="98"/>
      <c r="L62" s="98"/>
      <c r="M62" s="98"/>
      <c r="N62" s="98"/>
      <c r="P62" s="50"/>
      <c r="Q62" s="50"/>
      <c r="R62" s="50"/>
      <c r="S62" s="50"/>
      <c r="T62" s="50"/>
    </row>
    <row r="63" spans="1:21" x14ac:dyDescent="0.3">
      <c r="A63" s="76" t="s">
        <v>66</v>
      </c>
      <c r="B63" s="76"/>
      <c r="C63" s="76"/>
      <c r="D63" s="76"/>
      <c r="E63" s="76"/>
      <c r="F63" s="76"/>
      <c r="G63" s="76"/>
      <c r="H63" s="76"/>
      <c r="I63" s="76"/>
      <c r="J63" s="76"/>
      <c r="P63" s="50"/>
      <c r="Q63" s="50"/>
      <c r="R63" s="50"/>
      <c r="S63" s="50"/>
      <c r="T63" s="50"/>
    </row>
    <row r="64" spans="1:21" x14ac:dyDescent="0.3">
      <c r="A64" s="3"/>
      <c r="B64" s="3"/>
      <c r="C64" s="3"/>
      <c r="D64" s="3"/>
      <c r="E64" s="3"/>
      <c r="F64" s="3"/>
      <c r="G64" s="3"/>
      <c r="H64" s="3"/>
      <c r="I64" s="3" t="s">
        <v>64</v>
      </c>
      <c r="J64" s="3" t="s">
        <v>65</v>
      </c>
      <c r="P64" s="8"/>
      <c r="Q64" s="8"/>
      <c r="R64" s="8"/>
      <c r="S64" s="8"/>
      <c r="T64" s="8"/>
    </row>
    <row r="65" spans="1:20" x14ac:dyDescent="0.3">
      <c r="B65" s="76" t="s">
        <v>47</v>
      </c>
      <c r="C65" s="76"/>
      <c r="D65" s="76"/>
      <c r="E65" s="76"/>
      <c r="F65" s="76"/>
      <c r="G65" s="76"/>
      <c r="H65" s="76"/>
      <c r="I65" s="3" t="s">
        <v>46</v>
      </c>
      <c r="J65" s="3" t="s">
        <v>52</v>
      </c>
      <c r="K65" s="3" t="s">
        <v>54</v>
      </c>
      <c r="L65" s="2" t="s">
        <v>119</v>
      </c>
      <c r="P65" s="8"/>
      <c r="Q65" s="8"/>
      <c r="R65" s="8"/>
      <c r="S65" s="8"/>
      <c r="T65" s="8"/>
    </row>
    <row r="66" spans="1:20" x14ac:dyDescent="0.3">
      <c r="A66" s="1">
        <v>13</v>
      </c>
      <c r="B66" s="96" t="s">
        <v>84</v>
      </c>
      <c r="C66" s="96"/>
      <c r="D66" s="96"/>
      <c r="E66" s="96"/>
      <c r="F66" s="96"/>
      <c r="G66" s="96"/>
      <c r="H66" s="97"/>
      <c r="I66" s="4"/>
      <c r="J66" s="4"/>
      <c r="L66" s="22"/>
      <c r="M66" s="22"/>
      <c r="N66" s="22"/>
      <c r="O66" s="22"/>
      <c r="P66" s="22"/>
      <c r="Q66" s="22"/>
      <c r="R66" s="22"/>
      <c r="S66" s="22"/>
      <c r="T66" s="22"/>
    </row>
    <row r="67" spans="1:20" x14ac:dyDescent="0.3">
      <c r="A67" s="1">
        <v>14</v>
      </c>
      <c r="B67" s="46" t="s">
        <v>85</v>
      </c>
      <c r="C67" s="46"/>
      <c r="D67" s="46"/>
      <c r="E67" s="46"/>
      <c r="F67" s="46"/>
      <c r="G67" s="46"/>
      <c r="H67" s="77"/>
      <c r="I67" s="4"/>
      <c r="J67" s="4"/>
    </row>
    <row r="68" spans="1:20" x14ac:dyDescent="0.3">
      <c r="A68" s="1">
        <v>15</v>
      </c>
      <c r="B68" s="46" t="s">
        <v>48</v>
      </c>
      <c r="C68" s="46"/>
      <c r="D68" s="46"/>
      <c r="E68" s="46"/>
      <c r="F68" s="46"/>
      <c r="G68" s="46"/>
      <c r="H68" s="77"/>
      <c r="I68" s="4"/>
      <c r="J68" s="4"/>
    </row>
    <row r="69" spans="1:20" x14ac:dyDescent="0.3">
      <c r="B69" s="76" t="s">
        <v>53</v>
      </c>
      <c r="C69" s="76"/>
      <c r="D69" s="76"/>
      <c r="E69" s="76"/>
      <c r="F69" s="76"/>
      <c r="G69" s="76"/>
      <c r="H69" s="76"/>
    </row>
    <row r="70" spans="1:20" x14ac:dyDescent="0.3">
      <c r="A70" s="1">
        <v>16</v>
      </c>
      <c r="B70" s="46" t="s">
        <v>86</v>
      </c>
      <c r="C70" s="46"/>
      <c r="D70" s="46"/>
      <c r="E70" s="46"/>
      <c r="F70" s="46"/>
      <c r="G70" s="46"/>
      <c r="H70" s="77"/>
      <c r="I70" s="4"/>
      <c r="J70" s="4"/>
    </row>
    <row r="71" spans="1:20" x14ac:dyDescent="0.3">
      <c r="A71" s="1">
        <v>17</v>
      </c>
      <c r="B71" s="46" t="s">
        <v>87</v>
      </c>
      <c r="C71" s="46"/>
      <c r="D71" s="46"/>
      <c r="E71" s="46"/>
      <c r="F71" s="46"/>
      <c r="G71" s="46"/>
      <c r="H71" s="77"/>
      <c r="I71" s="4"/>
      <c r="J71" s="4"/>
    </row>
    <row r="72" spans="1:20" x14ac:dyDescent="0.3">
      <c r="A72" s="1">
        <v>18</v>
      </c>
      <c r="B72" s="46" t="s">
        <v>88</v>
      </c>
      <c r="C72" s="46"/>
      <c r="D72" s="46"/>
      <c r="E72" s="46"/>
      <c r="F72" s="46"/>
      <c r="G72" s="46"/>
      <c r="H72" s="46"/>
      <c r="I72" s="4"/>
      <c r="J72" s="4"/>
    </row>
    <row r="73" spans="1:20" ht="15.75" customHeight="1" x14ac:dyDescent="0.3">
      <c r="A73" s="1">
        <v>19</v>
      </c>
      <c r="B73" s="76" t="s">
        <v>55</v>
      </c>
      <c r="C73" s="76"/>
      <c r="D73" s="76"/>
      <c r="E73" s="76"/>
      <c r="F73" s="76"/>
      <c r="G73" s="76"/>
      <c r="H73" s="76"/>
      <c r="I73" s="76"/>
      <c r="J73" s="76"/>
    </row>
    <row r="74" spans="1:20" x14ac:dyDescent="0.3">
      <c r="B74" s="46" t="s">
        <v>89</v>
      </c>
      <c r="C74" s="46"/>
      <c r="D74" s="46"/>
      <c r="E74" s="46"/>
      <c r="F74" s="46"/>
      <c r="G74" s="46"/>
      <c r="H74" s="46"/>
      <c r="I74" s="4"/>
      <c r="J74" s="4"/>
    </row>
    <row r="75" spans="1:20" x14ac:dyDescent="0.3">
      <c r="A75" s="1" t="s">
        <v>46</v>
      </c>
      <c r="B75" s="46" t="s">
        <v>90</v>
      </c>
      <c r="C75" s="46"/>
      <c r="D75" s="46"/>
      <c r="E75" s="46"/>
      <c r="F75" s="46"/>
      <c r="G75" s="46"/>
      <c r="H75" s="77"/>
      <c r="I75" s="4"/>
      <c r="J75" s="4"/>
    </row>
    <row r="76" spans="1:20" x14ac:dyDescent="0.3">
      <c r="A76" s="1" t="s">
        <v>49</v>
      </c>
      <c r="B76" s="46" t="s">
        <v>91</v>
      </c>
      <c r="C76" s="46"/>
      <c r="D76" s="46"/>
      <c r="E76" s="46"/>
      <c r="F76" s="46"/>
      <c r="G76" s="46"/>
      <c r="H76" s="77"/>
      <c r="I76" s="4"/>
      <c r="J76" s="4"/>
    </row>
    <row r="77" spans="1:20" x14ac:dyDescent="0.3">
      <c r="A77" s="1" t="s">
        <v>50</v>
      </c>
      <c r="B77" s="46" t="s">
        <v>56</v>
      </c>
      <c r="C77" s="46"/>
      <c r="D77" s="46"/>
      <c r="E77" s="46"/>
      <c r="F77" s="46"/>
      <c r="G77" s="46"/>
      <c r="H77" s="77"/>
      <c r="I77" s="4"/>
      <c r="J77" s="4"/>
    </row>
    <row r="78" spans="1:20" x14ac:dyDescent="0.3">
      <c r="A78" s="1" t="s">
        <v>51</v>
      </c>
      <c r="B78" s="76" t="s">
        <v>20</v>
      </c>
      <c r="C78" s="76"/>
      <c r="D78" s="76"/>
      <c r="E78" s="76"/>
      <c r="F78" s="76"/>
      <c r="G78" s="76"/>
      <c r="H78" s="76"/>
    </row>
    <row r="79" spans="1:20" x14ac:dyDescent="0.3">
      <c r="A79" s="1" t="s">
        <v>52</v>
      </c>
      <c r="B79" s="46" t="s">
        <v>92</v>
      </c>
      <c r="C79" s="46"/>
      <c r="D79" s="46"/>
      <c r="E79" s="46"/>
      <c r="F79" s="46"/>
      <c r="G79" s="46"/>
      <c r="H79" s="46"/>
      <c r="I79" s="4"/>
      <c r="J79" s="4"/>
    </row>
    <row r="80" spans="1:20" x14ac:dyDescent="0.3">
      <c r="A80" s="1" t="s">
        <v>49</v>
      </c>
      <c r="B80" s="46" t="s">
        <v>57</v>
      </c>
      <c r="C80" s="46"/>
      <c r="D80" s="46"/>
      <c r="E80" s="46"/>
      <c r="F80" s="46"/>
      <c r="G80" s="46"/>
      <c r="H80" s="77"/>
      <c r="I80" s="4"/>
      <c r="J80" s="4"/>
    </row>
    <row r="81" spans="1:10" x14ac:dyDescent="0.3">
      <c r="A81" s="1" t="s">
        <v>50</v>
      </c>
      <c r="B81" s="46" t="s">
        <v>58</v>
      </c>
      <c r="C81" s="46"/>
      <c r="D81" s="46"/>
      <c r="E81" s="46"/>
      <c r="F81" s="46"/>
      <c r="G81" s="46"/>
      <c r="H81" s="77"/>
      <c r="I81" s="4"/>
      <c r="J81" s="4"/>
    </row>
    <row r="82" spans="1:10" x14ac:dyDescent="0.3">
      <c r="A82" s="1" t="s">
        <v>51</v>
      </c>
      <c r="B82" s="46" t="s">
        <v>59</v>
      </c>
      <c r="C82" s="46"/>
      <c r="D82" s="46"/>
      <c r="E82" s="46"/>
      <c r="F82" s="46"/>
      <c r="G82" s="46"/>
      <c r="H82" s="77"/>
      <c r="I82" s="94">
        <v>0</v>
      </c>
      <c r="J82" s="95"/>
    </row>
    <row r="83" spans="1:10" x14ac:dyDescent="0.3">
      <c r="A83" s="1" t="s">
        <v>54</v>
      </c>
      <c r="B83" s="76" t="s">
        <v>60</v>
      </c>
      <c r="C83" s="76"/>
      <c r="D83" s="76"/>
      <c r="E83" s="76"/>
      <c r="F83" s="76"/>
      <c r="G83" s="76"/>
      <c r="H83" s="76"/>
    </row>
    <row r="84" spans="1:10" x14ac:dyDescent="0.3">
      <c r="A84" s="1" t="s">
        <v>49</v>
      </c>
      <c r="B84" s="46" t="s">
        <v>61</v>
      </c>
      <c r="C84" s="46"/>
      <c r="D84" s="46"/>
      <c r="E84" s="46"/>
      <c r="F84" s="46"/>
      <c r="G84" s="46"/>
      <c r="H84" s="77"/>
      <c r="I84" s="5" t="s">
        <v>68</v>
      </c>
      <c r="J84" s="4"/>
    </row>
    <row r="85" spans="1:10" x14ac:dyDescent="0.3">
      <c r="A85" s="1" t="s">
        <v>50</v>
      </c>
      <c r="B85" s="46" t="s">
        <v>62</v>
      </c>
      <c r="C85" s="46"/>
      <c r="D85" s="46"/>
      <c r="E85" s="46"/>
      <c r="F85" s="46"/>
      <c r="G85" s="46"/>
      <c r="H85" s="77"/>
      <c r="I85" s="5" t="s">
        <v>69</v>
      </c>
      <c r="J85" s="4"/>
    </row>
    <row r="86" spans="1:10" x14ac:dyDescent="0.3">
      <c r="A86" s="1" t="s">
        <v>51</v>
      </c>
      <c r="B86" s="46" t="s">
        <v>63</v>
      </c>
      <c r="C86" s="46"/>
      <c r="D86" s="46"/>
      <c r="E86" s="46"/>
      <c r="F86" s="46"/>
      <c r="G86" s="46"/>
      <c r="H86" s="77"/>
      <c r="I86" s="5" t="s">
        <v>69</v>
      </c>
      <c r="J86" s="4"/>
    </row>
    <row r="87" spans="1:10" ht="70.5" customHeight="1" x14ac:dyDescent="0.3">
      <c r="B87" s="85" t="s">
        <v>93</v>
      </c>
      <c r="C87" s="85"/>
      <c r="D87" s="85"/>
      <c r="E87" s="85"/>
      <c r="F87" s="85"/>
      <c r="G87" s="85"/>
      <c r="H87" s="85"/>
      <c r="I87" s="85"/>
      <c r="J87" s="85"/>
    </row>
  </sheetData>
  <mergeCells count="167">
    <mergeCell ref="H62:N62"/>
    <mergeCell ref="B87:J87"/>
    <mergeCell ref="A47:J47"/>
    <mergeCell ref="A46:K46"/>
    <mergeCell ref="F54:G54"/>
    <mergeCell ref="F55:G55"/>
    <mergeCell ref="F56:G56"/>
    <mergeCell ref="A57:K57"/>
    <mergeCell ref="A63:J63"/>
    <mergeCell ref="H54:I54"/>
    <mergeCell ref="H55:I55"/>
    <mergeCell ref="H56:I56"/>
    <mergeCell ref="J49:K49"/>
    <mergeCell ref="J50:K50"/>
    <mergeCell ref="J51:K51"/>
    <mergeCell ref="J52:K52"/>
    <mergeCell ref="J53:K53"/>
    <mergeCell ref="J54:K54"/>
    <mergeCell ref="J55:K55"/>
    <mergeCell ref="J56:K56"/>
    <mergeCell ref="I82:J82"/>
    <mergeCell ref="B84:H84"/>
    <mergeCell ref="B85:H85"/>
    <mergeCell ref="B86:H86"/>
    <mergeCell ref="B66:H66"/>
    <mergeCell ref="L61:T61"/>
    <mergeCell ref="P62:T62"/>
    <mergeCell ref="P63:T63"/>
    <mergeCell ref="L66:T66"/>
    <mergeCell ref="B48:C48"/>
    <mergeCell ref="D48:E48"/>
    <mergeCell ref="H48:I48"/>
    <mergeCell ref="J48:K48"/>
    <mergeCell ref="B49:C49"/>
    <mergeCell ref="B50:C50"/>
    <mergeCell ref="B51:C51"/>
    <mergeCell ref="B52:C52"/>
    <mergeCell ref="B53:C53"/>
    <mergeCell ref="B54:C54"/>
    <mergeCell ref="B55:C55"/>
    <mergeCell ref="B56:C56"/>
    <mergeCell ref="D49:E49"/>
    <mergeCell ref="D50:E50"/>
    <mergeCell ref="D51:E51"/>
    <mergeCell ref="D54:E54"/>
    <mergeCell ref="D55:E55"/>
    <mergeCell ref="D56:E56"/>
    <mergeCell ref="B65:H65"/>
    <mergeCell ref="B37:D37"/>
    <mergeCell ref="F37:J37"/>
    <mergeCell ref="B38:D38"/>
    <mergeCell ref="F38:J38"/>
    <mergeCell ref="B39:D39"/>
    <mergeCell ref="F39:J39"/>
    <mergeCell ref="B40:J40"/>
    <mergeCell ref="B41:D41"/>
    <mergeCell ref="F41:J41"/>
    <mergeCell ref="L57:U57"/>
    <mergeCell ref="L58:N58"/>
    <mergeCell ref="P58:T58"/>
    <mergeCell ref="L59:N59"/>
    <mergeCell ref="P59:T59"/>
    <mergeCell ref="L60:N60"/>
    <mergeCell ref="P60:T60"/>
    <mergeCell ref="H49:I49"/>
    <mergeCell ref="H50:I50"/>
    <mergeCell ref="B67:H67"/>
    <mergeCell ref="B68:H68"/>
    <mergeCell ref="B70:H70"/>
    <mergeCell ref="B71:H71"/>
    <mergeCell ref="B72:H72"/>
    <mergeCell ref="B74:H74"/>
    <mergeCell ref="B69:H69"/>
    <mergeCell ref="B78:H78"/>
    <mergeCell ref="B83:H83"/>
    <mergeCell ref="B75:H75"/>
    <mergeCell ref="B76:H76"/>
    <mergeCell ref="B77:H77"/>
    <mergeCell ref="B79:H79"/>
    <mergeCell ref="B80:H80"/>
    <mergeCell ref="B81:H81"/>
    <mergeCell ref="B82:H82"/>
    <mergeCell ref="B73:J73"/>
    <mergeCell ref="I35:K35"/>
    <mergeCell ref="B35:D35"/>
    <mergeCell ref="B31:J31"/>
    <mergeCell ref="B33:J33"/>
    <mergeCell ref="B15:D15"/>
    <mergeCell ref="H27:J27"/>
    <mergeCell ref="B26:G26"/>
    <mergeCell ref="B27:G27"/>
    <mergeCell ref="B28:G28"/>
    <mergeCell ref="B17:K17"/>
    <mergeCell ref="H25:J25"/>
    <mergeCell ref="C25:G25"/>
    <mergeCell ref="H26:J26"/>
    <mergeCell ref="H28:J28"/>
    <mergeCell ref="B16:D16"/>
    <mergeCell ref="E16:G16"/>
    <mergeCell ref="H16:J16"/>
    <mergeCell ref="A29:K29"/>
    <mergeCell ref="E15:G15"/>
    <mergeCell ref="B18:J18"/>
    <mergeCell ref="B19:J19"/>
    <mergeCell ref="B20:J20"/>
    <mergeCell ref="B21:D21"/>
    <mergeCell ref="E21:G21"/>
    <mergeCell ref="F42:J42"/>
    <mergeCell ref="F43:J43"/>
    <mergeCell ref="A44:J44"/>
    <mergeCell ref="D52:E52"/>
    <mergeCell ref="D53:E53"/>
    <mergeCell ref="F48:G48"/>
    <mergeCell ref="F49:G49"/>
    <mergeCell ref="F50:G50"/>
    <mergeCell ref="F51:G51"/>
    <mergeCell ref="F52:G52"/>
    <mergeCell ref="F53:G53"/>
    <mergeCell ref="H51:I51"/>
    <mergeCell ref="H52:I52"/>
    <mergeCell ref="H53:I53"/>
    <mergeCell ref="B45:J45"/>
    <mergeCell ref="B42:D42"/>
    <mergeCell ref="H21:J21"/>
    <mergeCell ref="C22:G22"/>
    <mergeCell ref="H22:J22"/>
    <mergeCell ref="C23:G23"/>
    <mergeCell ref="C24:G24"/>
    <mergeCell ref="H23:J23"/>
    <mergeCell ref="H24:J24"/>
    <mergeCell ref="K12:K16"/>
    <mergeCell ref="H12:J12"/>
    <mergeCell ref="H13:J13"/>
    <mergeCell ref="H14:J14"/>
    <mergeCell ref="H15:J15"/>
    <mergeCell ref="B12:D12"/>
    <mergeCell ref="B13:D13"/>
    <mergeCell ref="B14:D14"/>
    <mergeCell ref="E12:G12"/>
    <mergeCell ref="E13:G13"/>
    <mergeCell ref="E14:G14"/>
    <mergeCell ref="B5:D5"/>
    <mergeCell ref="E5:F5"/>
    <mergeCell ref="G5:H5"/>
    <mergeCell ref="I5:K5"/>
    <mergeCell ref="J4:K4"/>
    <mergeCell ref="B6:D6"/>
    <mergeCell ref="E6:K6"/>
    <mergeCell ref="A1:K1"/>
    <mergeCell ref="A2:K2"/>
    <mergeCell ref="B4:D4"/>
    <mergeCell ref="E4:H4"/>
    <mergeCell ref="A3:K3"/>
    <mergeCell ref="B9:F9"/>
    <mergeCell ref="B10:D10"/>
    <mergeCell ref="B11:D11"/>
    <mergeCell ref="E11:G11"/>
    <mergeCell ref="H11:J11"/>
    <mergeCell ref="B7:D7"/>
    <mergeCell ref="E7:K7"/>
    <mergeCell ref="B8:D8"/>
    <mergeCell ref="E8:F8"/>
    <mergeCell ref="G8:H8"/>
    <mergeCell ref="I8:K8"/>
    <mergeCell ref="E10:G10"/>
    <mergeCell ref="H10:J10"/>
    <mergeCell ref="G9:J9"/>
  </mergeCells>
  <phoneticPr fontId="3" type="noConversion"/>
  <pageMargins left="0.44" right="0.25" top="0.56999999999999995" bottom="0.4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D1CB5-A10E-4F63-BE5F-758037D67594}">
  <dimension ref="A1:O19"/>
  <sheetViews>
    <sheetView workbookViewId="0">
      <selection activeCell="N17" sqref="N17"/>
    </sheetView>
  </sheetViews>
  <sheetFormatPr defaultRowHeight="14.4" x14ac:dyDescent="0.3"/>
  <cols>
    <col min="2" max="2" width="9.109375" bestFit="1" customWidth="1"/>
    <col min="3" max="3" width="10" bestFit="1" customWidth="1"/>
    <col min="6" max="6" width="9.109375" bestFit="1" customWidth="1"/>
    <col min="7" max="7" width="10" bestFit="1" customWidth="1"/>
    <col min="10" max="10" width="9.109375" bestFit="1" customWidth="1"/>
    <col min="11" max="11" width="11.44140625" bestFit="1" customWidth="1"/>
    <col min="14" max="14" width="9.109375" bestFit="1" customWidth="1"/>
    <col min="15" max="15" width="10" bestFit="1" customWidth="1"/>
  </cols>
  <sheetData>
    <row r="1" spans="1:15" x14ac:dyDescent="0.3">
      <c r="E1" t="s">
        <v>102</v>
      </c>
    </row>
    <row r="3" spans="1:15" x14ac:dyDescent="0.3">
      <c r="A3">
        <v>2025</v>
      </c>
      <c r="B3" t="s">
        <v>115</v>
      </c>
      <c r="E3">
        <v>2024</v>
      </c>
      <c r="F3" t="s">
        <v>115</v>
      </c>
      <c r="I3">
        <v>2023</v>
      </c>
      <c r="M3">
        <v>2022</v>
      </c>
    </row>
    <row r="4" spans="1:15" x14ac:dyDescent="0.3">
      <c r="A4" t="s">
        <v>103</v>
      </c>
      <c r="B4" s="20">
        <v>1524</v>
      </c>
      <c r="C4" s="15">
        <v>3314.76</v>
      </c>
      <c r="E4" t="s">
        <v>103</v>
      </c>
      <c r="F4" s="20">
        <v>2506</v>
      </c>
      <c r="G4" s="15">
        <v>3284.9</v>
      </c>
      <c r="I4" t="s">
        <v>103</v>
      </c>
      <c r="J4" s="20">
        <v>1767</v>
      </c>
      <c r="K4" s="16">
        <v>2501.84</v>
      </c>
      <c r="M4" t="s">
        <v>103</v>
      </c>
      <c r="N4" s="20">
        <v>876</v>
      </c>
      <c r="O4" s="15">
        <v>2776.42</v>
      </c>
    </row>
    <row r="5" spans="1:15" x14ac:dyDescent="0.3">
      <c r="A5" t="s">
        <v>104</v>
      </c>
      <c r="B5" s="20">
        <v>1237</v>
      </c>
      <c r="C5" s="15">
        <v>3301.04</v>
      </c>
      <c r="E5" t="s">
        <v>104</v>
      </c>
      <c r="F5" s="20">
        <v>3570</v>
      </c>
      <c r="G5" s="15">
        <v>3669.37</v>
      </c>
      <c r="I5" t="s">
        <v>104</v>
      </c>
      <c r="J5" s="20">
        <v>1509</v>
      </c>
      <c r="K5" s="16">
        <v>2383.6999999999998</v>
      </c>
      <c r="M5" t="s">
        <v>104</v>
      </c>
      <c r="N5" s="20">
        <v>1411</v>
      </c>
      <c r="O5" s="15">
        <v>2783.72</v>
      </c>
    </row>
    <row r="6" spans="1:15" x14ac:dyDescent="0.3">
      <c r="A6" t="s">
        <v>105</v>
      </c>
      <c r="B6" s="20">
        <v>1663</v>
      </c>
      <c r="C6" s="15">
        <v>3314.76</v>
      </c>
      <c r="E6" t="s">
        <v>105</v>
      </c>
      <c r="F6" s="20">
        <v>3641</v>
      </c>
      <c r="G6" s="15">
        <v>3385.14</v>
      </c>
      <c r="I6" t="s">
        <v>105</v>
      </c>
      <c r="J6" s="20">
        <v>1269</v>
      </c>
      <c r="K6" s="16">
        <v>2281.98</v>
      </c>
      <c r="M6" t="s">
        <v>105</v>
      </c>
      <c r="N6" s="20">
        <v>1035</v>
      </c>
      <c r="O6" s="15">
        <v>2769.12</v>
      </c>
    </row>
    <row r="7" spans="1:15" x14ac:dyDescent="0.3">
      <c r="A7" t="s">
        <v>106</v>
      </c>
      <c r="B7" s="20">
        <f>1218</f>
        <v>1218</v>
      </c>
      <c r="C7" s="15">
        <v>3310.18</v>
      </c>
      <c r="E7" t="s">
        <v>106</v>
      </c>
      <c r="F7" s="20">
        <v>3634</v>
      </c>
      <c r="G7" s="15">
        <v>3283.9</v>
      </c>
      <c r="I7" t="s">
        <v>106</v>
      </c>
      <c r="J7" s="20">
        <v>1251</v>
      </c>
      <c r="K7" s="16">
        <v>2614.7600000000002</v>
      </c>
      <c r="M7" t="s">
        <v>106</v>
      </c>
      <c r="N7" s="20">
        <v>919</v>
      </c>
      <c r="O7" s="15">
        <v>2780.06</v>
      </c>
    </row>
    <row r="8" spans="1:15" x14ac:dyDescent="0.3">
      <c r="A8" t="s">
        <v>107</v>
      </c>
      <c r="B8" s="20">
        <v>1084</v>
      </c>
      <c r="C8" s="15">
        <v>3315.76</v>
      </c>
      <c r="E8" t="s">
        <v>107</v>
      </c>
      <c r="F8" s="20">
        <v>3929</v>
      </c>
      <c r="G8" s="15">
        <v>3296.62</v>
      </c>
      <c r="I8" t="s">
        <v>107</v>
      </c>
      <c r="J8" s="20">
        <v>1010</v>
      </c>
      <c r="K8" s="16">
        <v>2513.98</v>
      </c>
      <c r="M8" t="s">
        <v>107</v>
      </c>
      <c r="N8" s="20">
        <v>950</v>
      </c>
      <c r="O8" s="15">
        <v>2772.78</v>
      </c>
    </row>
    <row r="9" spans="1:15" x14ac:dyDescent="0.3">
      <c r="A9" t="s">
        <v>108</v>
      </c>
      <c r="B9" s="20">
        <v>1120</v>
      </c>
      <c r="C9" s="15">
        <v>2396.86</v>
      </c>
      <c r="E9" t="s">
        <v>108</v>
      </c>
      <c r="F9" s="20">
        <v>3021</v>
      </c>
      <c r="G9" s="15">
        <v>3293.38</v>
      </c>
      <c r="I9" t="s">
        <v>108</v>
      </c>
      <c r="J9" s="20">
        <v>1532</v>
      </c>
      <c r="K9" s="16">
        <v>2888.62</v>
      </c>
      <c r="M9" t="s">
        <v>108</v>
      </c>
      <c r="N9" s="20">
        <v>1088</v>
      </c>
      <c r="O9" s="15">
        <v>2781.72</v>
      </c>
    </row>
    <row r="10" spans="1:15" x14ac:dyDescent="0.3">
      <c r="A10" t="s">
        <v>109</v>
      </c>
      <c r="B10" s="20">
        <v>1439</v>
      </c>
      <c r="C10" s="15">
        <v>2374.2199999999998</v>
      </c>
      <c r="E10" t="s">
        <v>109</v>
      </c>
      <c r="F10" s="20">
        <v>1974</v>
      </c>
      <c r="G10" s="15">
        <v>2717.03</v>
      </c>
      <c r="I10" t="s">
        <v>109</v>
      </c>
      <c r="J10" s="20">
        <v>1420</v>
      </c>
      <c r="K10" s="16">
        <v>2270.38</v>
      </c>
      <c r="M10" t="s">
        <v>109</v>
      </c>
      <c r="N10" s="20">
        <v>1196</v>
      </c>
      <c r="O10" s="15">
        <v>2319.98</v>
      </c>
    </row>
    <row r="11" spans="1:15" x14ac:dyDescent="0.3">
      <c r="A11" t="s">
        <v>110</v>
      </c>
      <c r="B11" s="20">
        <v>1359</v>
      </c>
      <c r="C11" s="15">
        <v>2374.2199999999998</v>
      </c>
      <c r="E11" t="s">
        <v>110</v>
      </c>
      <c r="F11" s="20">
        <v>1860</v>
      </c>
      <c r="G11" s="15">
        <v>2216.7600000000002</v>
      </c>
      <c r="I11" t="s">
        <v>110</v>
      </c>
      <c r="J11" s="20">
        <v>1543</v>
      </c>
      <c r="K11" s="16">
        <v>2191.38</v>
      </c>
      <c r="M11" t="s">
        <v>110</v>
      </c>
      <c r="N11" s="20">
        <v>1409</v>
      </c>
      <c r="O11" s="15">
        <v>2003.76</v>
      </c>
    </row>
    <row r="12" spans="1:15" x14ac:dyDescent="0.3">
      <c r="A12" t="s">
        <v>111</v>
      </c>
      <c r="B12" s="20">
        <v>1149</v>
      </c>
      <c r="C12" s="15">
        <v>2369.2800000000002</v>
      </c>
      <c r="E12" t="s">
        <v>111</v>
      </c>
      <c r="F12" s="20">
        <v>1076</v>
      </c>
      <c r="G12" s="15">
        <v>2212.1799999999998</v>
      </c>
      <c r="I12" t="s">
        <v>111</v>
      </c>
      <c r="J12" s="20">
        <v>1515</v>
      </c>
      <c r="K12" s="16">
        <v>2191.38</v>
      </c>
      <c r="M12" t="s">
        <v>111</v>
      </c>
      <c r="N12" s="20">
        <v>1248</v>
      </c>
      <c r="O12" s="15">
        <v>1835.76</v>
      </c>
    </row>
    <row r="13" spans="1:15" x14ac:dyDescent="0.3">
      <c r="A13" t="s">
        <v>112</v>
      </c>
      <c r="B13" s="20" t="s">
        <v>117</v>
      </c>
      <c r="C13" s="15" t="s">
        <v>117</v>
      </c>
      <c r="E13" t="s">
        <v>112</v>
      </c>
      <c r="F13" s="20">
        <v>1528</v>
      </c>
      <c r="G13" s="15">
        <v>3315.76</v>
      </c>
      <c r="I13" t="s">
        <v>112</v>
      </c>
      <c r="J13" s="20">
        <v>1546</v>
      </c>
      <c r="K13" s="16">
        <v>2187.14</v>
      </c>
      <c r="M13" t="s">
        <v>112</v>
      </c>
      <c r="N13" s="20">
        <v>1137</v>
      </c>
      <c r="O13" s="15">
        <v>1604.84</v>
      </c>
    </row>
    <row r="14" spans="1:15" x14ac:dyDescent="0.3">
      <c r="A14" t="s">
        <v>113</v>
      </c>
      <c r="B14" s="20" t="s">
        <v>117</v>
      </c>
      <c r="C14" s="15" t="s">
        <v>117</v>
      </c>
      <c r="E14" t="s">
        <v>113</v>
      </c>
      <c r="F14" s="20">
        <v>822</v>
      </c>
      <c r="G14" s="15">
        <v>3297.46</v>
      </c>
      <c r="I14" t="s">
        <v>113</v>
      </c>
      <c r="J14" s="20">
        <v>2361</v>
      </c>
      <c r="K14" s="16">
        <v>3293.38</v>
      </c>
      <c r="M14" t="s">
        <v>113</v>
      </c>
      <c r="N14" s="20">
        <v>1264</v>
      </c>
      <c r="O14" s="15">
        <v>2782.76</v>
      </c>
    </row>
    <row r="15" spans="1:15" x14ac:dyDescent="0.3">
      <c r="A15" t="s">
        <v>114</v>
      </c>
      <c r="B15" s="20" t="s">
        <v>117</v>
      </c>
      <c r="C15" s="15" t="s">
        <v>117</v>
      </c>
      <c r="E15" t="s">
        <v>114</v>
      </c>
      <c r="F15" s="20">
        <v>1032</v>
      </c>
      <c r="G15" s="15">
        <v>3329.48</v>
      </c>
      <c r="I15" t="s">
        <v>114</v>
      </c>
      <c r="J15" s="20">
        <v>2693</v>
      </c>
      <c r="K15" s="16">
        <v>3289.14</v>
      </c>
      <c r="M15" t="s">
        <v>114</v>
      </c>
      <c r="N15" s="20">
        <v>1126</v>
      </c>
      <c r="O15" s="15">
        <v>2399.84</v>
      </c>
    </row>
    <row r="16" spans="1:15" x14ac:dyDescent="0.3">
      <c r="B16" s="20"/>
      <c r="C16" s="15"/>
      <c r="F16" s="20"/>
      <c r="G16" s="15"/>
      <c r="J16" s="20"/>
      <c r="K16" s="16"/>
      <c r="N16" s="20"/>
      <c r="O16" s="15"/>
    </row>
    <row r="17" spans="1:15" x14ac:dyDescent="0.3">
      <c r="A17" s="17" t="s">
        <v>116</v>
      </c>
      <c r="B17" s="21">
        <f>SUM(B4:B16)</f>
        <v>11793</v>
      </c>
      <c r="C17" s="18">
        <f>SUM(C4:C16)</f>
        <v>26071.08</v>
      </c>
      <c r="D17" s="17"/>
      <c r="E17" s="17"/>
      <c r="F17" s="21">
        <f>SUM(F4:F16)</f>
        <v>28593</v>
      </c>
      <c r="G17" s="18">
        <f>SUM(G4:G16)</f>
        <v>37301.980000000003</v>
      </c>
      <c r="H17" s="17"/>
      <c r="I17" s="17"/>
      <c r="J17" s="21">
        <f>SUM(J4:J16)</f>
        <v>19416</v>
      </c>
      <c r="K17" s="19">
        <f>SUM(K4:K16)</f>
        <v>30607.680000000004</v>
      </c>
      <c r="L17" s="17"/>
      <c r="M17" s="17"/>
      <c r="N17" s="21">
        <f>SUM(N4:N16)</f>
        <v>13659</v>
      </c>
      <c r="O17" s="18">
        <f>SUM(O4:O16)</f>
        <v>29610.76</v>
      </c>
    </row>
    <row r="18" spans="1:15" x14ac:dyDescent="0.3">
      <c r="G18" s="15"/>
      <c r="K18" s="16"/>
      <c r="O18" s="15"/>
    </row>
    <row r="19" spans="1:15" x14ac:dyDescent="0.3">
      <c r="O19" s="15"/>
    </row>
  </sheetData>
  <phoneticPr fontId="3"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Tice</dc:creator>
  <cp:lastModifiedBy>Daniel Zimmerman</cp:lastModifiedBy>
  <cp:lastPrinted>2025-08-01T16:08:51Z</cp:lastPrinted>
  <dcterms:created xsi:type="dcterms:W3CDTF">2023-12-20T16:34:15Z</dcterms:created>
  <dcterms:modified xsi:type="dcterms:W3CDTF">2026-01-12T04:36:12Z</dcterms:modified>
</cp:coreProperties>
</file>